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<sst xmlns="http://schemas.openxmlformats.org/spreadsheetml/2006/main" count="177" uniqueCount="58">
  <si>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Наименование</t>
  </si>
  <si>
    <t>Целевая статья расходов</t>
  </si>
  <si>
    <t>Ведомство</t>
  </si>
  <si>
    <t>Подраздел</t>
  </si>
  <si>
    <t>Сумма, тыс.руб.</t>
  </si>
  <si>
    <t>Раз  дел</t>
  </si>
  <si>
    <t>Вид расхо дов</t>
  </si>
  <si>
    <t>07</t>
  </si>
  <si>
    <t>03</t>
  </si>
  <si>
    <t>913</t>
  </si>
  <si>
    <t>902</t>
  </si>
  <si>
    <t>04</t>
  </si>
  <si>
    <t>12</t>
  </si>
  <si>
    <t>912</t>
  </si>
  <si>
    <t>11</t>
  </si>
  <si>
    <t>01</t>
  </si>
  <si>
    <t>09</t>
  </si>
  <si>
    <t>02</t>
  </si>
  <si>
    <t>13</t>
  </si>
  <si>
    <t>08</t>
  </si>
  <si>
    <t>10</t>
  </si>
  <si>
    <t>200</t>
  </si>
  <si>
    <t>Районные муниципальные программы</t>
  </si>
  <si>
    <t>300</t>
  </si>
  <si>
    <t>01 0 00 00000</t>
  </si>
  <si>
    <t>02 0 00 00000</t>
  </si>
  <si>
    <t>05 0 00 00000</t>
  </si>
  <si>
    <t>06 0 00 00000</t>
  </si>
  <si>
    <t>08 0 00 00000</t>
  </si>
  <si>
    <t>17 0 00 00000</t>
  </si>
  <si>
    <t>21 0 00 00000</t>
  </si>
  <si>
    <t>100</t>
  </si>
  <si>
    <t>"Молодой семье-доступное жилье" на 2017-2019 гг</t>
  </si>
  <si>
    <t>"Развитие системы профилактики немедецинского потребления наркотиков. алкоголя  и других психотропных веществ"на территории Клетского муниципального района на 2017-2019 годы</t>
  </si>
  <si>
    <t>22 0 00 00000</t>
  </si>
  <si>
    <t>25 0 00 00000</t>
  </si>
  <si>
    <t>927</t>
  </si>
  <si>
    <t>"Создание условий для оказания медецинской помощи населению Клетского муниципального района"2017-2019 гг</t>
  </si>
  <si>
    <t>"Сохранение казачьей культуры и народных промыслов в Клетском муниципальном районе на 2017-2019 годы"</t>
  </si>
  <si>
    <t>"Развитие муниципальной службы в Клетском муниципальном районе на 2017-2019 годы"</t>
  </si>
  <si>
    <t>"Развитие и поддержка малого предпринимательства в Клетском муниципальном районе  на 2017-2019 годы"</t>
  </si>
  <si>
    <t>"Развитие физической культуры и спорта в Клетском муниципальном районе на 2017-2019 годы"</t>
  </si>
  <si>
    <t>"Формирование доступной среды жизнедеятельности для инвалидов и маломобильных групп населения в Клетском муниципальном районе" на 2017-2019 годы</t>
  </si>
  <si>
    <t>"Развитие культуры Клетского муниципального района 2017-2019 гг"</t>
  </si>
  <si>
    <t>27 0 00 00000</t>
  </si>
  <si>
    <t>28 0 00 00000</t>
  </si>
  <si>
    <t>Председатель Клетской районной Думы</t>
  </si>
  <si>
    <t>Г.В. Лыгина</t>
  </si>
  <si>
    <t>"Профилактика правонарушений на территории Клетского муниципального района Волгоградской области на период 2019-2021 г"</t>
  </si>
  <si>
    <t>01 0 00 L4970</t>
  </si>
  <si>
    <t>05 0 P5 52280</t>
  </si>
  <si>
    <t>27 0 00 L4670</t>
  </si>
  <si>
    <t>МП "Развитие агропромышленного комплекса  Клетского муниципального района Волгоградской области на 2019-2025 гг"</t>
  </si>
  <si>
    <t>План</t>
  </si>
  <si>
    <t>исполнение</t>
  </si>
  <si>
    <t>процент исполенения</t>
  </si>
  <si>
    <t>Отчет об исполнении расходов на реализацию муниципальных программ за 2019 год.</t>
  </si>
  <si>
    <t xml:space="preserve">  Приложение № 4  к  проекту решения Клетской районной Думы от   .  .2020  г. №  /   "Об исполнении  районного бюджета за 2019 год."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</si>
</sst>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%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.6"/>
      <color indexed="12"/>
      <name val="Arial Cyr"/>
      <family val="2"/>
    </font>
    <font>
      <u val="single"/>
      <sz val="10.6"/>
      <color indexed="20"/>
      <name val="Arial Cyr"/>
      <family val="2"/>
    </font>
    <font>
      <u val="single"/>
      <sz val="10.6"/>
      <color theme="10"/>
      <name val="Arial Cyr"/>
      <family val="2"/>
    </font>
    <font>
      <u val="single"/>
      <sz val="10.6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justify" vertical="center" wrapText="1"/>
    </xf>
    <xf numFmtId="1" fontId="23" fillId="0" borderId="11" xfId="0" applyNumberFormat="1" applyFont="1" applyFill="1" applyBorder="1" applyAlignment="1">
      <alignment horizontal="right" wrapText="1"/>
    </xf>
    <xf numFmtId="1" fontId="23" fillId="0" borderId="12" xfId="0" applyNumberFormat="1" applyFont="1" applyFill="1" applyBorder="1" applyAlignment="1">
      <alignment horizontal="right" wrapText="1"/>
    </xf>
    <xf numFmtId="180" fontId="23" fillId="0" borderId="10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 wrapText="1"/>
    </xf>
    <xf numFmtId="180" fontId="22" fillId="0" borderId="10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right" wrapText="1"/>
    </xf>
    <xf numFmtId="49" fontId="22" fillId="0" borderId="12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justify" vertical="center" wrapText="1"/>
    </xf>
    <xf numFmtId="49" fontId="22" fillId="0" borderId="13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right" wrapText="1"/>
    </xf>
    <xf numFmtId="49" fontId="22" fillId="0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49" fontId="22" fillId="0" borderId="15" xfId="0" applyNumberFormat="1" applyFont="1" applyFill="1" applyBorder="1" applyAlignment="1">
      <alignment horizontal="right" wrapText="1"/>
    </xf>
    <xf numFmtId="49" fontId="22" fillId="0" borderId="16" xfId="0" applyNumberFormat="1" applyFont="1" applyFill="1" applyBorder="1" applyAlignment="1">
      <alignment horizontal="right" wrapText="1"/>
    </xf>
    <xf numFmtId="180" fontId="23" fillId="0" borderId="17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justify" vertical="center" wrapText="1"/>
    </xf>
    <xf numFmtId="49" fontId="22" fillId="0" borderId="18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3" fillId="0" borderId="11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2" fillId="0" borderId="11" xfId="0" applyNumberFormat="1" applyFont="1" applyFill="1" applyBorder="1" applyAlignment="1">
      <alignment horizontal="right" vertical="center" wrapText="1" indent="1"/>
    </xf>
    <xf numFmtId="49" fontId="23" fillId="0" borderId="11" xfId="0" applyNumberFormat="1" applyFont="1" applyFill="1" applyBorder="1" applyAlignment="1">
      <alignment horizontal="right" vertical="center" wrapText="1" indent="1"/>
    </xf>
    <xf numFmtId="49" fontId="22" fillId="0" borderId="13" xfId="0" applyNumberFormat="1" applyFont="1" applyFill="1" applyBorder="1" applyAlignment="1">
      <alignment horizontal="right" vertical="center" wrapText="1" indent="1"/>
    </xf>
    <xf numFmtId="49" fontId="22" fillId="0" borderId="10" xfId="0" applyNumberFormat="1" applyFont="1" applyFill="1" applyBorder="1" applyAlignment="1">
      <alignment horizontal="right" vertical="center" wrapText="1" indent="1"/>
    </xf>
    <xf numFmtId="49" fontId="23" fillId="0" borderId="10" xfId="0" applyNumberFormat="1" applyFont="1" applyFill="1" applyBorder="1" applyAlignment="1">
      <alignment horizontal="right" vertical="center" wrapText="1" indent="1"/>
    </xf>
    <xf numFmtId="49" fontId="23" fillId="0" borderId="15" xfId="0" applyNumberFormat="1" applyFont="1" applyFill="1" applyBorder="1" applyAlignment="1">
      <alignment horizontal="right" vertical="center" wrapText="1" indent="1"/>
    </xf>
    <xf numFmtId="49" fontId="23" fillId="0" borderId="10" xfId="0" applyNumberFormat="1" applyFont="1" applyFill="1" applyBorder="1" applyAlignment="1">
      <alignment horizontal="right" vertical="center" indent="1"/>
    </xf>
    <xf numFmtId="49" fontId="22" fillId="0" borderId="10" xfId="0" applyNumberFormat="1" applyFont="1" applyFill="1" applyBorder="1" applyAlignment="1">
      <alignment horizontal="right" vertical="center" indent="1"/>
    </xf>
    <xf numFmtId="180" fontId="22" fillId="0" borderId="19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 wrapText="1"/>
    </xf>
    <xf numFmtId="10" fontId="23" fillId="0" borderId="10" xfId="0" applyNumberFormat="1" applyFont="1" applyFill="1" applyBorder="1" applyAlignment="1">
      <alignment horizontal="right"/>
    </xf>
    <xf numFmtId="199" fontId="23" fillId="0" borderId="10" xfId="0" applyNumberFormat="1" applyFont="1" applyFill="1" applyBorder="1" applyAlignment="1">
      <alignment horizontal="right"/>
    </xf>
    <xf numFmtId="199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3.75390625" style="1" customWidth="1"/>
    <col min="2" max="2" width="14.375" style="48" customWidth="1"/>
    <col min="3" max="3" width="5.75390625" style="1" customWidth="1"/>
    <col min="4" max="5" width="5.875" style="1" customWidth="1"/>
    <col min="6" max="6" width="7.25390625" style="1" customWidth="1"/>
    <col min="7" max="7" width="9.25390625" style="59" customWidth="1"/>
    <col min="8" max="16384" width="9.125" style="1" customWidth="1"/>
  </cols>
  <sheetData>
    <row r="1" spans="2:9" s="3" customFormat="1" ht="12.75">
      <c r="B1" s="42"/>
      <c r="E1" s="75" t="s">
        <v>57</v>
      </c>
      <c r="F1" s="75"/>
      <c r="G1" s="75"/>
      <c r="H1" s="75"/>
      <c r="I1" s="75"/>
    </row>
    <row r="2" spans="1:9" s="3" customFormat="1" ht="48" customHeight="1">
      <c r="A2" s="4"/>
      <c r="B2" s="43"/>
      <c r="C2" s="4"/>
      <c r="D2" s="4"/>
      <c r="E2" s="75"/>
      <c r="F2" s="75"/>
      <c r="G2" s="75"/>
      <c r="H2" s="75"/>
      <c r="I2" s="75"/>
    </row>
    <row r="3" spans="1:9" s="3" customFormat="1" ht="12.75">
      <c r="A3" s="73" t="s">
        <v>56</v>
      </c>
      <c r="B3" s="73"/>
      <c r="C3" s="73"/>
      <c r="D3" s="73"/>
      <c r="E3" s="73"/>
      <c r="F3" s="73"/>
      <c r="G3" s="73"/>
      <c r="H3" s="73"/>
      <c r="I3" s="73"/>
    </row>
    <row r="4" spans="1:9" s="3" customFormat="1" ht="12.75">
      <c r="A4" s="66" t="s">
        <v>0</v>
      </c>
      <c r="B4" s="66" t="s">
        <v>1</v>
      </c>
      <c r="C4" s="66" t="s">
        <v>2</v>
      </c>
      <c r="D4" s="66" t="s">
        <v>5</v>
      </c>
      <c r="E4" s="66" t="s">
        <v>3</v>
      </c>
      <c r="F4" s="68" t="s">
        <v>6</v>
      </c>
      <c r="G4" s="70" t="s">
        <v>4</v>
      </c>
      <c r="H4" s="71"/>
      <c r="I4" s="72"/>
    </row>
    <row r="5" spans="1:14" s="3" customFormat="1" ht="39.75" customHeight="1">
      <c r="A5" s="67"/>
      <c r="B5" s="67"/>
      <c r="C5" s="67"/>
      <c r="D5" s="67"/>
      <c r="E5" s="67"/>
      <c r="F5" s="69"/>
      <c r="G5" s="5" t="s">
        <v>53</v>
      </c>
      <c r="H5" s="60" t="s">
        <v>54</v>
      </c>
      <c r="I5" s="60" t="s">
        <v>55</v>
      </c>
      <c r="L5" s="64"/>
      <c r="M5" s="65"/>
      <c r="N5" s="65"/>
    </row>
    <row r="6" spans="1:9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8">
        <v>7</v>
      </c>
      <c r="H6" s="8">
        <v>8</v>
      </c>
      <c r="I6" s="8">
        <v>9</v>
      </c>
    </row>
    <row r="7" spans="1:9" s="3" customFormat="1" ht="12.75">
      <c r="A7" s="9" t="s">
        <v>22</v>
      </c>
      <c r="B7" s="44"/>
      <c r="C7" s="10"/>
      <c r="D7" s="10"/>
      <c r="E7" s="10"/>
      <c r="F7" s="11"/>
      <c r="G7" s="12">
        <f>SUM(G9+G12+G16+G22+G25+G30+G33+G36+G40+G42+G46+G48)</f>
        <v>2228.2</v>
      </c>
      <c r="H7" s="12">
        <f>SUM(H9+H12+H16+H22+H25+H30+H33+H36+H40+H42+H46+H48)</f>
        <v>1680.2</v>
      </c>
      <c r="I7" s="62">
        <f>H7/G7</f>
        <v>0.7540615743649584</v>
      </c>
    </row>
    <row r="8" spans="1:9" s="3" customFormat="1" ht="12.75">
      <c r="A8" s="9"/>
      <c r="B8" s="44"/>
      <c r="C8" s="13"/>
      <c r="D8" s="13"/>
      <c r="E8" s="10"/>
      <c r="F8" s="11"/>
      <c r="G8" s="14"/>
      <c r="H8" s="14"/>
      <c r="I8" s="61"/>
    </row>
    <row r="9" spans="1:9" s="3" customFormat="1" ht="25.5">
      <c r="A9" s="9" t="s">
        <v>32</v>
      </c>
      <c r="B9" s="50" t="s">
        <v>24</v>
      </c>
      <c r="C9" s="15"/>
      <c r="D9" s="15"/>
      <c r="E9" s="15"/>
      <c r="F9" s="16"/>
      <c r="G9" s="12">
        <f>SUM(G10:G11)</f>
        <v>507.6</v>
      </c>
      <c r="H9" s="12">
        <f>H10+H11</f>
        <v>474</v>
      </c>
      <c r="I9" s="62">
        <f aca="true" t="shared" si="0" ref="I9:I47">H9/G9</f>
        <v>0.9338061465721039</v>
      </c>
    </row>
    <row r="10" spans="1:9" s="3" customFormat="1" ht="12.75">
      <c r="A10" s="9"/>
      <c r="B10" s="49" t="s">
        <v>24</v>
      </c>
      <c r="C10" s="15" t="s">
        <v>10</v>
      </c>
      <c r="D10" s="15" t="s">
        <v>20</v>
      </c>
      <c r="E10" s="15" t="s">
        <v>11</v>
      </c>
      <c r="F10" s="16" t="s">
        <v>23</v>
      </c>
      <c r="G10" s="14">
        <v>33.6</v>
      </c>
      <c r="H10" s="14">
        <v>0</v>
      </c>
      <c r="I10" s="63">
        <f t="shared" si="0"/>
        <v>0</v>
      </c>
    </row>
    <row r="11" spans="1:9" s="3" customFormat="1" ht="12.75">
      <c r="A11" s="9"/>
      <c r="B11" s="49" t="s">
        <v>49</v>
      </c>
      <c r="C11" s="15" t="s">
        <v>10</v>
      </c>
      <c r="D11" s="15" t="s">
        <v>20</v>
      </c>
      <c r="E11" s="15" t="s">
        <v>11</v>
      </c>
      <c r="F11" s="16" t="s">
        <v>23</v>
      </c>
      <c r="G11" s="14">
        <v>474</v>
      </c>
      <c r="H11" s="14">
        <v>474</v>
      </c>
      <c r="I11" s="63">
        <f t="shared" si="0"/>
        <v>1</v>
      </c>
    </row>
    <row r="12" spans="1:9" s="3" customFormat="1" ht="51">
      <c r="A12" s="9" t="s">
        <v>38</v>
      </c>
      <c r="B12" s="50" t="s">
        <v>25</v>
      </c>
      <c r="C12" s="15"/>
      <c r="D12" s="15"/>
      <c r="E12" s="15"/>
      <c r="F12" s="16"/>
      <c r="G12" s="12">
        <f>SUM(G13:G15)</f>
        <v>184</v>
      </c>
      <c r="H12" s="12">
        <f>SUM(H13:H15)</f>
        <v>180.9</v>
      </c>
      <c r="I12" s="62">
        <f t="shared" si="0"/>
        <v>0.9831521739130435</v>
      </c>
    </row>
    <row r="13" spans="1:9" s="3" customFormat="1" ht="12.75">
      <c r="A13" s="9"/>
      <c r="B13" s="49" t="s">
        <v>25</v>
      </c>
      <c r="C13" s="15" t="s">
        <v>13</v>
      </c>
      <c r="D13" s="15" t="s">
        <v>19</v>
      </c>
      <c r="E13" s="15" t="s">
        <v>15</v>
      </c>
      <c r="F13" s="16" t="s">
        <v>21</v>
      </c>
      <c r="G13" s="14">
        <v>156</v>
      </c>
      <c r="H13" s="14">
        <v>155.9</v>
      </c>
      <c r="I13" s="63">
        <f t="shared" si="0"/>
        <v>0.9993589743589744</v>
      </c>
    </row>
    <row r="14" spans="1:9" s="3" customFormat="1" ht="12.75">
      <c r="A14" s="17"/>
      <c r="B14" s="51" t="s">
        <v>25</v>
      </c>
      <c r="C14" s="18" t="s">
        <v>9</v>
      </c>
      <c r="D14" s="15" t="s">
        <v>7</v>
      </c>
      <c r="E14" s="18" t="s">
        <v>16</v>
      </c>
      <c r="F14" s="16" t="s">
        <v>21</v>
      </c>
      <c r="G14" s="14">
        <v>3</v>
      </c>
      <c r="H14" s="14">
        <v>0</v>
      </c>
      <c r="I14" s="63">
        <f t="shared" si="0"/>
        <v>0</v>
      </c>
    </row>
    <row r="15" spans="1:9" s="3" customFormat="1" ht="12.75">
      <c r="A15" s="19"/>
      <c r="B15" s="52" t="s">
        <v>25</v>
      </c>
      <c r="C15" s="20" t="s">
        <v>13</v>
      </c>
      <c r="D15" s="21" t="s">
        <v>19</v>
      </c>
      <c r="E15" s="20" t="s">
        <v>15</v>
      </c>
      <c r="F15" s="21" t="s">
        <v>23</v>
      </c>
      <c r="G15" s="14">
        <v>25</v>
      </c>
      <c r="H15" s="14">
        <v>25</v>
      </c>
      <c r="I15" s="63">
        <f t="shared" si="0"/>
        <v>1</v>
      </c>
    </row>
    <row r="16" spans="1:9" s="3" customFormat="1" ht="38.25">
      <c r="A16" s="9" t="s">
        <v>41</v>
      </c>
      <c r="B16" s="53" t="s">
        <v>26</v>
      </c>
      <c r="C16" s="20"/>
      <c r="D16" s="20"/>
      <c r="E16" s="20"/>
      <c r="F16" s="23"/>
      <c r="G16" s="12">
        <f>SUM(G17:G21)</f>
        <v>378.8</v>
      </c>
      <c r="H16" s="12">
        <f>SUM(H17:H21)</f>
        <v>310.4</v>
      </c>
      <c r="I16" s="62">
        <f t="shared" si="0"/>
        <v>0.8194297782470961</v>
      </c>
    </row>
    <row r="17" spans="1:9" s="3" customFormat="1" ht="12.75">
      <c r="A17" s="9"/>
      <c r="B17" s="52" t="s">
        <v>26</v>
      </c>
      <c r="C17" s="20" t="s">
        <v>10</v>
      </c>
      <c r="D17" s="20" t="s">
        <v>14</v>
      </c>
      <c r="E17" s="20" t="s">
        <v>15</v>
      </c>
      <c r="F17" s="23" t="s">
        <v>31</v>
      </c>
      <c r="G17" s="14">
        <v>39.8</v>
      </c>
      <c r="H17" s="14">
        <v>39.8</v>
      </c>
      <c r="I17" s="63">
        <f t="shared" si="0"/>
        <v>1</v>
      </c>
    </row>
    <row r="18" spans="1:9" s="3" customFormat="1" ht="12.75">
      <c r="A18" s="9"/>
      <c r="B18" s="52" t="s">
        <v>26</v>
      </c>
      <c r="C18" s="20" t="s">
        <v>10</v>
      </c>
      <c r="D18" s="20" t="s">
        <v>14</v>
      </c>
      <c r="E18" s="20" t="s">
        <v>15</v>
      </c>
      <c r="F18" s="23" t="s">
        <v>21</v>
      </c>
      <c r="G18" s="14">
        <v>46</v>
      </c>
      <c r="H18" s="14">
        <v>46</v>
      </c>
      <c r="I18" s="63">
        <f t="shared" si="0"/>
        <v>1</v>
      </c>
    </row>
    <row r="19" spans="1:9" s="3" customFormat="1" ht="12.75">
      <c r="A19" s="9"/>
      <c r="B19" s="52" t="s">
        <v>26</v>
      </c>
      <c r="C19" s="20" t="s">
        <v>10</v>
      </c>
      <c r="D19" s="20" t="s">
        <v>14</v>
      </c>
      <c r="E19" s="20" t="s">
        <v>15</v>
      </c>
      <c r="F19" s="23" t="s">
        <v>23</v>
      </c>
      <c r="G19" s="14">
        <v>10</v>
      </c>
      <c r="H19" s="14">
        <v>10</v>
      </c>
      <c r="I19" s="63">
        <f t="shared" si="0"/>
        <v>1</v>
      </c>
    </row>
    <row r="20" spans="1:9" s="3" customFormat="1" ht="12.75">
      <c r="A20" s="9"/>
      <c r="B20" s="52" t="s">
        <v>26</v>
      </c>
      <c r="C20" s="20" t="s">
        <v>9</v>
      </c>
      <c r="D20" s="20" t="s">
        <v>7</v>
      </c>
      <c r="E20" s="20" t="s">
        <v>8</v>
      </c>
      <c r="F20" s="23" t="s">
        <v>21</v>
      </c>
      <c r="G20" s="14">
        <v>220</v>
      </c>
      <c r="H20" s="14">
        <v>155.2</v>
      </c>
      <c r="I20" s="63">
        <f t="shared" si="0"/>
        <v>0.7054545454545454</v>
      </c>
    </row>
    <row r="21" spans="1:9" s="3" customFormat="1" ht="12.75">
      <c r="A21" s="9"/>
      <c r="B21" s="52" t="s">
        <v>50</v>
      </c>
      <c r="C21" s="20" t="s">
        <v>10</v>
      </c>
      <c r="D21" s="20" t="s">
        <v>14</v>
      </c>
      <c r="E21" s="20" t="s">
        <v>17</v>
      </c>
      <c r="F21" s="23" t="s">
        <v>21</v>
      </c>
      <c r="G21" s="14">
        <v>63</v>
      </c>
      <c r="H21" s="14">
        <v>59.4</v>
      </c>
      <c r="I21" s="63">
        <f t="shared" si="0"/>
        <v>0.9428571428571428</v>
      </c>
    </row>
    <row r="22" spans="1:9" s="3" customFormat="1" ht="51">
      <c r="A22" s="9" t="s">
        <v>40</v>
      </c>
      <c r="B22" s="53" t="s">
        <v>27</v>
      </c>
      <c r="C22" s="22"/>
      <c r="D22" s="22"/>
      <c r="E22" s="22"/>
      <c r="F22" s="24"/>
      <c r="G22" s="12">
        <f>SUM(G23:G24)</f>
        <v>110</v>
      </c>
      <c r="H22" s="12">
        <f>SUM(H23:H24)</f>
        <v>39.9</v>
      </c>
      <c r="I22" s="62">
        <f t="shared" si="0"/>
        <v>0.36272727272727273</v>
      </c>
    </row>
    <row r="23" spans="1:9" s="3" customFormat="1" ht="12.75">
      <c r="A23" s="9"/>
      <c r="B23" s="52" t="s">
        <v>27</v>
      </c>
      <c r="C23" s="20" t="s">
        <v>13</v>
      </c>
      <c r="D23" s="20" t="s">
        <v>19</v>
      </c>
      <c r="E23" s="20" t="s">
        <v>15</v>
      </c>
      <c r="F23" s="23" t="s">
        <v>21</v>
      </c>
      <c r="G23" s="14">
        <v>24</v>
      </c>
      <c r="H23" s="14">
        <v>24</v>
      </c>
      <c r="I23" s="63">
        <f t="shared" si="0"/>
        <v>1</v>
      </c>
    </row>
    <row r="24" spans="1:9" s="3" customFormat="1" ht="12.75">
      <c r="A24" s="17"/>
      <c r="B24" s="52" t="s">
        <v>27</v>
      </c>
      <c r="C24" s="20" t="s">
        <v>10</v>
      </c>
      <c r="D24" s="20" t="s">
        <v>11</v>
      </c>
      <c r="E24" s="20" t="s">
        <v>12</v>
      </c>
      <c r="F24" s="23" t="s">
        <v>21</v>
      </c>
      <c r="G24" s="14">
        <v>86</v>
      </c>
      <c r="H24" s="14">
        <v>15.9</v>
      </c>
      <c r="I24" s="63">
        <f t="shared" si="0"/>
        <v>0.18488372093023256</v>
      </c>
    </row>
    <row r="25" spans="1:9" s="3" customFormat="1" ht="51">
      <c r="A25" s="25" t="s">
        <v>48</v>
      </c>
      <c r="B25" s="53" t="s">
        <v>28</v>
      </c>
      <c r="C25" s="20"/>
      <c r="D25" s="20"/>
      <c r="E25" s="20"/>
      <c r="F25" s="23"/>
      <c r="G25" s="12">
        <f>SUM(G26:G29)</f>
        <v>23</v>
      </c>
      <c r="H25" s="12">
        <f>SUM(H26:H29)</f>
        <v>18</v>
      </c>
      <c r="I25" s="62">
        <f t="shared" si="0"/>
        <v>0.782608695652174</v>
      </c>
    </row>
    <row r="26" spans="1:9" s="3" customFormat="1" ht="12.75">
      <c r="A26" s="26"/>
      <c r="B26" s="52" t="s">
        <v>28</v>
      </c>
      <c r="C26" s="20" t="s">
        <v>9</v>
      </c>
      <c r="D26" s="20" t="s">
        <v>7</v>
      </c>
      <c r="E26" s="20" t="s">
        <v>16</v>
      </c>
      <c r="F26" s="23" t="s">
        <v>21</v>
      </c>
      <c r="G26" s="14">
        <v>5</v>
      </c>
      <c r="H26" s="14">
        <v>0</v>
      </c>
      <c r="I26" s="63">
        <f t="shared" si="0"/>
        <v>0</v>
      </c>
    </row>
    <row r="27" spans="1:9" s="3" customFormat="1" ht="12.75">
      <c r="A27" s="26"/>
      <c r="B27" s="52" t="s">
        <v>28</v>
      </c>
      <c r="C27" s="20" t="s">
        <v>13</v>
      </c>
      <c r="D27" s="20" t="s">
        <v>19</v>
      </c>
      <c r="E27" s="20" t="s">
        <v>15</v>
      </c>
      <c r="F27" s="23" t="s">
        <v>21</v>
      </c>
      <c r="G27" s="14">
        <v>3</v>
      </c>
      <c r="H27" s="14">
        <v>3</v>
      </c>
      <c r="I27" s="63">
        <f t="shared" si="0"/>
        <v>1</v>
      </c>
    </row>
    <row r="28" spans="1:9" s="3" customFormat="1" ht="12.75">
      <c r="A28" s="26"/>
      <c r="B28" s="52" t="s">
        <v>28</v>
      </c>
      <c r="C28" s="20" t="s">
        <v>10</v>
      </c>
      <c r="D28" s="20" t="s">
        <v>15</v>
      </c>
      <c r="E28" s="20" t="s">
        <v>18</v>
      </c>
      <c r="F28" s="23" t="s">
        <v>23</v>
      </c>
      <c r="G28" s="14">
        <v>5</v>
      </c>
      <c r="H28" s="14">
        <v>5</v>
      </c>
      <c r="I28" s="63">
        <f t="shared" si="0"/>
        <v>1</v>
      </c>
    </row>
    <row r="29" spans="1:9" s="3" customFormat="1" ht="12.75">
      <c r="A29" s="26"/>
      <c r="B29" s="52" t="s">
        <v>28</v>
      </c>
      <c r="C29" s="20" t="s">
        <v>10</v>
      </c>
      <c r="D29" s="20" t="s">
        <v>7</v>
      </c>
      <c r="E29" s="20" t="s">
        <v>7</v>
      </c>
      <c r="F29" s="23" t="s">
        <v>21</v>
      </c>
      <c r="G29" s="14">
        <v>10</v>
      </c>
      <c r="H29" s="14">
        <v>10</v>
      </c>
      <c r="I29" s="63">
        <f t="shared" si="0"/>
        <v>1</v>
      </c>
    </row>
    <row r="30" spans="1:9" s="3" customFormat="1" ht="38.25">
      <c r="A30" s="27" t="s">
        <v>39</v>
      </c>
      <c r="B30" s="54" t="s">
        <v>29</v>
      </c>
      <c r="C30" s="28"/>
      <c r="D30" s="28"/>
      <c r="E30" s="28"/>
      <c r="F30" s="29"/>
      <c r="G30" s="30">
        <f>SUM(G31:G32)</f>
        <v>100</v>
      </c>
      <c r="H30" s="30">
        <f>SUM(H31:H32)</f>
        <v>51.1</v>
      </c>
      <c r="I30" s="62">
        <f t="shared" si="0"/>
        <v>0.511</v>
      </c>
    </row>
    <row r="31" spans="1:9" s="3" customFormat="1" ht="12.75">
      <c r="A31" s="9"/>
      <c r="B31" s="49" t="s">
        <v>29</v>
      </c>
      <c r="C31" s="15" t="s">
        <v>10</v>
      </c>
      <c r="D31" s="15" t="s">
        <v>15</v>
      </c>
      <c r="E31" s="15" t="s">
        <v>11</v>
      </c>
      <c r="F31" s="16" t="s">
        <v>31</v>
      </c>
      <c r="G31" s="14">
        <v>10</v>
      </c>
      <c r="H31" s="14">
        <v>0</v>
      </c>
      <c r="I31" s="63">
        <f t="shared" si="0"/>
        <v>0</v>
      </c>
    </row>
    <row r="32" spans="1:9" s="3" customFormat="1" ht="12.75">
      <c r="A32" s="31"/>
      <c r="B32" s="51" t="s">
        <v>29</v>
      </c>
      <c r="C32" s="18" t="s">
        <v>10</v>
      </c>
      <c r="D32" s="18" t="s">
        <v>15</v>
      </c>
      <c r="E32" s="18" t="s">
        <v>18</v>
      </c>
      <c r="F32" s="32" t="s">
        <v>21</v>
      </c>
      <c r="G32" s="57">
        <v>90</v>
      </c>
      <c r="H32" s="14">
        <v>51.1</v>
      </c>
      <c r="I32" s="63">
        <f t="shared" si="0"/>
        <v>0.5677777777777778</v>
      </c>
    </row>
    <row r="33" spans="1:9" s="3" customFormat="1" ht="63.75">
      <c r="A33" s="33" t="s">
        <v>42</v>
      </c>
      <c r="B33" s="55" t="s">
        <v>30</v>
      </c>
      <c r="C33" s="35"/>
      <c r="D33" s="35"/>
      <c r="E33" s="35"/>
      <c r="F33" s="35"/>
      <c r="G33" s="12">
        <f>SUM(G34:G35)</f>
        <v>57</v>
      </c>
      <c r="H33" s="12">
        <f>SUM(H34:H35)</f>
        <v>57</v>
      </c>
      <c r="I33" s="62">
        <f t="shared" si="0"/>
        <v>1</v>
      </c>
    </row>
    <row r="34" spans="1:9" s="3" customFormat="1" ht="12.75">
      <c r="A34" s="9"/>
      <c r="B34" s="56" t="s">
        <v>30</v>
      </c>
      <c r="C34" s="35" t="s">
        <v>13</v>
      </c>
      <c r="D34" s="35" t="s">
        <v>19</v>
      </c>
      <c r="E34" s="35" t="s">
        <v>15</v>
      </c>
      <c r="F34" s="35" t="s">
        <v>21</v>
      </c>
      <c r="G34" s="14">
        <v>49</v>
      </c>
      <c r="H34" s="14">
        <v>49</v>
      </c>
      <c r="I34" s="63">
        <f t="shared" si="0"/>
        <v>1</v>
      </c>
    </row>
    <row r="35" spans="1:9" s="3" customFormat="1" ht="12.75">
      <c r="A35" s="9"/>
      <c r="B35" s="56" t="s">
        <v>30</v>
      </c>
      <c r="C35" s="35" t="s">
        <v>10</v>
      </c>
      <c r="D35" s="35" t="s">
        <v>7</v>
      </c>
      <c r="E35" s="35" t="s">
        <v>7</v>
      </c>
      <c r="F35" s="35" t="s">
        <v>21</v>
      </c>
      <c r="G35" s="14">
        <v>8</v>
      </c>
      <c r="H35" s="14">
        <v>8</v>
      </c>
      <c r="I35" s="63">
        <f t="shared" si="0"/>
        <v>1</v>
      </c>
    </row>
    <row r="36" spans="1:9" s="3" customFormat="1" ht="76.5">
      <c r="A36" s="9" t="s">
        <v>33</v>
      </c>
      <c r="B36" s="55" t="s">
        <v>34</v>
      </c>
      <c r="C36" s="34"/>
      <c r="D36" s="34"/>
      <c r="E36" s="34"/>
      <c r="F36" s="34"/>
      <c r="G36" s="12">
        <f>SUM(G37:G39)</f>
        <v>35</v>
      </c>
      <c r="H36" s="12">
        <f>SUM(H37:H39)</f>
        <v>31.2</v>
      </c>
      <c r="I36" s="62">
        <f t="shared" si="0"/>
        <v>0.8914285714285715</v>
      </c>
    </row>
    <row r="37" spans="1:9" s="3" customFormat="1" ht="12.75">
      <c r="A37" s="9"/>
      <c r="B37" s="55" t="s">
        <v>34</v>
      </c>
      <c r="C37" s="35" t="s">
        <v>10</v>
      </c>
      <c r="D37" s="35" t="s">
        <v>7</v>
      </c>
      <c r="E37" s="35" t="s">
        <v>7</v>
      </c>
      <c r="F37" s="35" t="s">
        <v>21</v>
      </c>
      <c r="G37" s="14">
        <v>22</v>
      </c>
      <c r="H37" s="14">
        <v>21.2</v>
      </c>
      <c r="I37" s="63">
        <f t="shared" si="0"/>
        <v>0.9636363636363636</v>
      </c>
    </row>
    <row r="38" spans="1:9" s="3" customFormat="1" ht="12.75">
      <c r="A38" s="9"/>
      <c r="B38" s="55" t="s">
        <v>34</v>
      </c>
      <c r="C38" s="35" t="s">
        <v>9</v>
      </c>
      <c r="D38" s="35" t="s">
        <v>7</v>
      </c>
      <c r="E38" s="35" t="s">
        <v>17</v>
      </c>
      <c r="F38" s="35" t="s">
        <v>21</v>
      </c>
      <c r="G38" s="14">
        <v>3</v>
      </c>
      <c r="H38" s="14">
        <v>0</v>
      </c>
      <c r="I38" s="63">
        <f t="shared" si="0"/>
        <v>0</v>
      </c>
    </row>
    <row r="39" spans="1:9" s="3" customFormat="1" ht="12.75">
      <c r="A39" s="9"/>
      <c r="B39" s="55" t="s">
        <v>34</v>
      </c>
      <c r="C39" s="35" t="s">
        <v>13</v>
      </c>
      <c r="D39" s="35" t="s">
        <v>19</v>
      </c>
      <c r="E39" s="35" t="s">
        <v>15</v>
      </c>
      <c r="F39" s="35" t="s">
        <v>21</v>
      </c>
      <c r="G39" s="14">
        <v>10</v>
      </c>
      <c r="H39" s="14">
        <v>10</v>
      </c>
      <c r="I39" s="63">
        <f t="shared" si="0"/>
        <v>1</v>
      </c>
    </row>
    <row r="40" spans="1:9" s="36" customFormat="1" ht="51">
      <c r="A40" s="9" t="s">
        <v>37</v>
      </c>
      <c r="B40" s="55" t="s">
        <v>35</v>
      </c>
      <c r="C40" s="34"/>
      <c r="D40" s="34"/>
      <c r="E40" s="34"/>
      <c r="F40" s="34"/>
      <c r="G40" s="12">
        <f>SUM(G41)</f>
        <v>30</v>
      </c>
      <c r="H40" s="12">
        <f>SUM(H41)</f>
        <v>0</v>
      </c>
      <c r="I40" s="62">
        <f t="shared" si="0"/>
        <v>0</v>
      </c>
    </row>
    <row r="41" spans="1:9" s="3" customFormat="1" ht="12.75">
      <c r="A41" s="9"/>
      <c r="B41" s="56" t="s">
        <v>35</v>
      </c>
      <c r="C41" s="35" t="s">
        <v>36</v>
      </c>
      <c r="D41" s="35" t="s">
        <v>15</v>
      </c>
      <c r="E41" s="35" t="s">
        <v>18</v>
      </c>
      <c r="F41" s="35" t="s">
        <v>23</v>
      </c>
      <c r="G41" s="14">
        <v>30</v>
      </c>
      <c r="H41" s="14">
        <v>0</v>
      </c>
      <c r="I41" s="63">
        <f t="shared" si="0"/>
        <v>0</v>
      </c>
    </row>
    <row r="42" spans="1:10" s="3" customFormat="1" ht="25.5">
      <c r="A42" s="9" t="s">
        <v>43</v>
      </c>
      <c r="B42" s="55" t="s">
        <v>44</v>
      </c>
      <c r="C42" s="35"/>
      <c r="D42" s="35"/>
      <c r="E42" s="35"/>
      <c r="F42" s="35"/>
      <c r="G42" s="12">
        <f>SUM(G43:G45)</f>
        <v>602.8</v>
      </c>
      <c r="H42" s="12">
        <f>SUM(H43:H45)</f>
        <v>317.7</v>
      </c>
      <c r="I42" s="62">
        <f t="shared" si="0"/>
        <v>0.5270404777704047</v>
      </c>
      <c r="J42" s="36"/>
    </row>
    <row r="43" spans="1:9" s="3" customFormat="1" ht="12.75">
      <c r="A43" s="9"/>
      <c r="B43" s="56" t="s">
        <v>44</v>
      </c>
      <c r="C43" s="35" t="s">
        <v>13</v>
      </c>
      <c r="D43" s="35" t="s">
        <v>7</v>
      </c>
      <c r="E43" s="35" t="s">
        <v>8</v>
      </c>
      <c r="F43" s="35" t="s">
        <v>21</v>
      </c>
      <c r="G43" s="14">
        <v>226.5</v>
      </c>
      <c r="H43" s="14">
        <v>60.6</v>
      </c>
      <c r="I43" s="63">
        <f t="shared" si="0"/>
        <v>0.2675496688741722</v>
      </c>
    </row>
    <row r="44" spans="1:9" s="3" customFormat="1" ht="12.75">
      <c r="A44" s="9"/>
      <c r="B44" s="56" t="s">
        <v>51</v>
      </c>
      <c r="C44" s="35" t="s">
        <v>13</v>
      </c>
      <c r="D44" s="35" t="s">
        <v>19</v>
      </c>
      <c r="E44" s="35" t="s">
        <v>15</v>
      </c>
      <c r="F44" s="35" t="s">
        <v>21</v>
      </c>
      <c r="G44" s="14">
        <v>67.9</v>
      </c>
      <c r="H44" s="14">
        <v>67.9</v>
      </c>
      <c r="I44" s="63">
        <f t="shared" si="0"/>
        <v>1</v>
      </c>
    </row>
    <row r="45" spans="1:9" s="3" customFormat="1" ht="12.75">
      <c r="A45" s="9"/>
      <c r="B45" s="56" t="s">
        <v>44</v>
      </c>
      <c r="C45" s="35" t="s">
        <v>13</v>
      </c>
      <c r="D45" s="35" t="s">
        <v>19</v>
      </c>
      <c r="E45" s="35" t="s">
        <v>15</v>
      </c>
      <c r="F45" s="35" t="s">
        <v>21</v>
      </c>
      <c r="G45" s="14">
        <v>308.4</v>
      </c>
      <c r="H45" s="14">
        <v>189.2</v>
      </c>
      <c r="I45" s="63">
        <f t="shared" si="0"/>
        <v>0.6134889753566797</v>
      </c>
    </row>
    <row r="46" spans="1:9" s="3" customFormat="1" ht="51">
      <c r="A46" s="9" t="s">
        <v>52</v>
      </c>
      <c r="B46" s="55" t="s">
        <v>45</v>
      </c>
      <c r="C46" s="35"/>
      <c r="D46" s="35"/>
      <c r="E46" s="35"/>
      <c r="F46" s="35"/>
      <c r="G46" s="12">
        <f>SUM(G47:G47)</f>
        <v>200</v>
      </c>
      <c r="H46" s="12">
        <f>H47</f>
        <v>200</v>
      </c>
      <c r="I46" s="62">
        <f t="shared" si="0"/>
        <v>1</v>
      </c>
    </row>
    <row r="47" spans="1:9" s="3" customFormat="1" ht="12.75">
      <c r="A47" s="9"/>
      <c r="B47" s="56" t="s">
        <v>45</v>
      </c>
      <c r="C47" s="35" t="s">
        <v>13</v>
      </c>
      <c r="D47" s="35" t="s">
        <v>19</v>
      </c>
      <c r="E47" s="35" t="s">
        <v>15</v>
      </c>
      <c r="F47" s="35" t="s">
        <v>21</v>
      </c>
      <c r="G47" s="14">
        <v>200</v>
      </c>
      <c r="H47" s="14">
        <v>200</v>
      </c>
      <c r="I47" s="63">
        <f t="shared" si="0"/>
        <v>1</v>
      </c>
    </row>
    <row r="48" spans="1:9" s="3" customFormat="1" ht="12.75">
      <c r="A48" s="9"/>
      <c r="B48" s="45"/>
      <c r="C48" s="34"/>
      <c r="D48" s="34"/>
      <c r="E48" s="34"/>
      <c r="F48" s="34"/>
      <c r="G48" s="12"/>
      <c r="H48" s="12"/>
      <c r="I48" s="12"/>
    </row>
    <row r="49" spans="1:11" s="37" customFormat="1" ht="12.75">
      <c r="A49" s="38"/>
      <c r="B49" s="46"/>
      <c r="C49" s="38"/>
      <c r="D49" s="39"/>
      <c r="E49" s="39"/>
      <c r="F49" s="38"/>
      <c r="G49" s="38"/>
      <c r="H49" s="40"/>
      <c r="I49" s="40"/>
      <c r="J49" s="3"/>
      <c r="K49" s="3"/>
    </row>
    <row r="50" spans="1:11" s="37" customFormat="1" ht="12.75">
      <c r="A50" s="4"/>
      <c r="B50" s="43"/>
      <c r="C50" s="41"/>
      <c r="D50" s="41"/>
      <c r="E50" s="41"/>
      <c r="F50" s="41"/>
      <c r="G50" s="41"/>
      <c r="H50" s="41"/>
      <c r="I50" s="41"/>
      <c r="J50" s="3"/>
      <c r="K50" s="3"/>
    </row>
    <row r="51" spans="1:11" s="37" customFormat="1" ht="12.75">
      <c r="A51" s="74" t="s">
        <v>46</v>
      </c>
      <c r="B51" s="74"/>
      <c r="C51" s="4"/>
      <c r="D51" s="4"/>
      <c r="E51" s="4"/>
      <c r="F51" s="4"/>
      <c r="G51" s="74" t="s">
        <v>47</v>
      </c>
      <c r="H51" s="74"/>
      <c r="I51" s="4"/>
      <c r="J51" s="3"/>
      <c r="K51" s="3"/>
    </row>
    <row r="52" spans="1:11" s="37" customFormat="1" ht="12.75">
      <c r="A52" s="4"/>
      <c r="B52" s="43"/>
      <c r="C52" s="4"/>
      <c r="D52" s="4"/>
      <c r="E52" s="4"/>
      <c r="F52" s="4"/>
      <c r="G52" s="4"/>
      <c r="H52" s="4"/>
      <c r="I52" s="4"/>
      <c r="J52" s="3"/>
      <c r="K52" s="3"/>
    </row>
    <row r="53" spans="1:9" ht="15.75">
      <c r="A53" s="2"/>
      <c r="B53" s="47"/>
      <c r="C53" s="2"/>
      <c r="D53" s="2"/>
      <c r="E53" s="2"/>
      <c r="F53" s="2"/>
      <c r="G53" s="58"/>
      <c r="H53" s="2"/>
      <c r="I53" s="2"/>
    </row>
    <row r="54" spans="1:9" ht="15.75">
      <c r="A54" s="2"/>
      <c r="B54" s="47"/>
      <c r="C54" s="2"/>
      <c r="D54" s="2"/>
      <c r="E54" s="2"/>
      <c r="F54" s="2"/>
      <c r="G54" s="58"/>
      <c r="H54" s="2"/>
      <c r="I54" s="2"/>
    </row>
  </sheetData>
  <sheetProtection/>
  <mergeCells count="13">
    <mergeCell ref="A3:I3"/>
    <mergeCell ref="E1:I2"/>
    <mergeCell ref="G51:H51"/>
    <mergeCell ref="A51:B51"/>
    <mergeCell ref="L5:N5"/>
    <mergeCell ref="E4:E5"/>
    <mergeCell ref="F4:F5"/>
    <mergeCell ref="G4:I4"/>
    <mergeCell ref="A4:A5"/>
    <mergeCell ref="B4:B5"/>
    <mergeCell ref="C4:C5"/>
    <mergeCell ref="D4:D5"/>
  </mergeCells>
  <printOptions/>
  <pageMargins left="0.35433070866141736" right="0.2362204724409449" top="0.4724409448818898" bottom="0.15748031496062992" header="0.5118110236220472" footer="0.5118110236220472"/>
  <pageSetup fitToHeight="2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HPI5</cp:lastModifiedBy>
  <cp:lastPrinted>2020-03-20T12:58:30Z</cp:lastPrinted>
  <dcterms:created xsi:type="dcterms:W3CDTF">2010-11-11T08:39:11Z</dcterms:created>
  <dcterms:modified xsi:type="dcterms:W3CDTF">2020-03-20T12:58:36Z</dcterms:modified>
  <cp:category/>
  <cp:version/>
  <cp:contentType/>
  <cp:contentStatus/>
</cp:coreProperties>
</file>