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<sst xmlns="http://schemas.openxmlformats.org/spreadsheetml/2006/main" count="106" uniqueCount="89">
  <si>
    <t>тыс. руб.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</si>
  <si>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</si>
  <si>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</si>
  <si>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</si>
  <si>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</si>
  <si>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</si>
  <si>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</si>
  <si>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</si>
  <si>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</si>
  <si>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местной администрации</t>
  </si>
  <si>
    <t>Резервные фонды</t>
  </si>
  <si>
    <t>Другие общегосударственные вопросы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</si>
  <si>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</si>
  <si>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</si>
  <si>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</si>
  <si>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</si>
  <si>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</si>
  <si>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</si>
  <si>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</si>
  <si>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</si>
  <si>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</si>
  <si>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</si>
  <si>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</si>
  <si>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</si>
  <si>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</si>
  <si>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</si>
  <si>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</si>
  <si>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</si>
  <si>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</si>
  <si>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</si>
  <si>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</si>
  <si>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</si>
  <si>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</si>
  <si>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</si>
  <si>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</si>
  <si>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 xml:space="preserve">Культура </t>
  </si>
  <si>
    <t>1000</t>
  </si>
  <si>
    <t>СОЦИАЛЬНАЯ ПОЛИТИКА</t>
  </si>
  <si>
    <t>Социальная политика</t>
  </si>
  <si>
    <t>1003</t>
  </si>
  <si>
    <t>Социальное обеспечение населения</t>
  </si>
  <si>
    <t>1004</t>
  </si>
  <si>
    <t>ВСЕГО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</si>
  <si>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</si>
  <si>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</si>
  <si>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1001</t>
  </si>
  <si>
    <t>Пенсионное обеспечение</t>
  </si>
  <si>
    <t>1200</t>
  </si>
  <si>
    <t>Средства массовой информации</t>
  </si>
  <si>
    <t>1202</t>
  </si>
  <si>
    <t>Периодическая печать и издательства</t>
  </si>
  <si>
    <t>1100</t>
  </si>
  <si>
    <t>1101</t>
  </si>
  <si>
    <t>Физическая культура и спорт</t>
  </si>
  <si>
    <t>Физическая культура</t>
  </si>
  <si>
    <t>0113</t>
  </si>
  <si>
    <t>0111</t>
  </si>
  <si>
    <t>0804</t>
  </si>
  <si>
    <t>Охрана семьи и детства</t>
  </si>
  <si>
    <t xml:space="preserve">КУЛЬТУРА, КИНЕМАТОГРАФИЯ </t>
  </si>
  <si>
    <t>0501</t>
  </si>
  <si>
    <t>Жилищное хозяйство</t>
  </si>
  <si>
    <t>Функционирование высшего должностного лица субъекта РФ и муниципального образования</t>
  </si>
  <si>
    <t xml:space="preserve">Функционирование Правительства РФ, высших  исполнительных органов государственной власти субъектов РФ, местных администраций </t>
  </si>
  <si>
    <t>Другие вопросы в области культуры,кинематографии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</si>
  <si>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</si>
  <si>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</si>
  <si>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</si>
  <si>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 и муниципального долга</t>
  </si>
  <si>
    <t>0409</t>
  </si>
  <si>
    <t>1006</t>
  </si>
  <si>
    <t>Другие вопросы в области социальной политики</t>
  </si>
  <si>
    <t>1400</t>
  </si>
  <si>
    <t>Межбюджетные трансферты</t>
  </si>
  <si>
    <t>1403</t>
  </si>
  <si>
    <t>Прочие межбюджетные трансферты</t>
  </si>
  <si>
    <t>0703</t>
  </si>
  <si>
    <t>Дополнительное образование</t>
  </si>
  <si>
    <t>Председатель Клетской районной Думы</t>
  </si>
  <si>
    <t>Г.В. Лыгина</t>
  </si>
  <si>
    <t>Дорожное хозяйство (дорожные фонды)</t>
  </si>
  <si>
    <t xml:space="preserve">Отчет об исполнении расходов районного бюджета по разделам и подразделам за 2020 год
</t>
  </si>
  <si>
    <t xml:space="preserve"> Приложение № 2 к проекту  решения Клетской районной Думы от  .  .2021 года №  /        "Об исполнении  районного бюджета за  2020 год"</t>
  </si>
  <si>
    <t>Глава Клетского муниципального района</t>
  </si>
  <si>
    <t>А.Н. Игнатченко</t>
  </si>
  <si>
    <t>план</t>
  </si>
  <si>
    <t>сумма</t>
  </si>
  <si>
    <t xml:space="preserve"> процент исполнения</t>
  </si>
  <si>
    <t xml:space="preserve">исполнение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</si>
</sst>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&quot;р.&quot;"/>
    <numFmt numFmtId="182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180" fontId="3" fillId="0" borderId="15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180" fontId="3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tabSelected="1" zoomScale="112" zoomScaleNormal="112" zoomScalePageLayoutView="0" workbookViewId="0" topLeftCell="A2">
      <selection activeCell="G7" sqref="G7"/>
    </sheetView>
  </sheetViews>
  <sheetFormatPr defaultColWidth="9.00390625" defaultRowHeight="12.75"/>
  <cols>
    <col min="1" max="1" width="7.125" style="2" customWidth="1"/>
    <col min="2" max="2" width="47.625" style="2" customWidth="1"/>
    <col min="3" max="3" width="5.00390625" style="2" customWidth="1"/>
    <col min="4" max="4" width="8.25390625" style="2" hidden="1" customWidth="1"/>
    <col min="5" max="5" width="10.125" style="2" customWidth="1"/>
    <col min="6" max="6" width="12.25390625" style="5" customWidth="1"/>
    <col min="7" max="7" width="9.75390625" style="5" customWidth="1"/>
    <col min="8" max="16384" width="9.125" style="2" customWidth="1"/>
  </cols>
  <sheetData>
    <row r="2" spans="1:6" ht="106.5" customHeight="1">
      <c r="A2" s="5"/>
      <c r="B2" s="16"/>
      <c r="C2" s="32" t="s">
        <v>82</v>
      </c>
      <c r="D2" s="32"/>
      <c r="E2" s="32"/>
      <c r="F2" s="32"/>
    </row>
    <row r="3" spans="1:5" ht="31.5" customHeight="1">
      <c r="A3" s="33" t="s">
        <v>81</v>
      </c>
      <c r="B3" s="33"/>
      <c r="C3" s="33"/>
      <c r="D3" s="33"/>
      <c r="E3" s="33"/>
    </row>
    <row r="4" spans="1:7" ht="12.75" customHeight="1">
      <c r="A4" s="5"/>
      <c r="B4" s="5"/>
      <c r="C4" s="5"/>
      <c r="D4" s="5"/>
      <c r="E4" s="6"/>
      <c r="G4" s="6" t="s">
        <v>0</v>
      </c>
    </row>
    <row r="5" spans="1:9" ht="18.75" customHeight="1">
      <c r="A5" s="1" t="s">
        <v>1</v>
      </c>
      <c r="B5" s="34" t="s">
        <v>2</v>
      </c>
      <c r="C5" s="34"/>
      <c r="D5" s="30"/>
      <c r="E5" s="45" t="s">
        <v>86</v>
      </c>
      <c r="F5" s="45"/>
      <c r="G5" s="45"/>
      <c r="H5" s="21"/>
      <c r="I5" s="21"/>
    </row>
    <row r="6" spans="1:9" ht="54" customHeight="1">
      <c r="A6" s="1"/>
      <c r="B6" s="30"/>
      <c r="C6" s="31"/>
      <c r="D6" s="17"/>
      <c r="E6" s="25" t="s">
        <v>85</v>
      </c>
      <c r="F6" s="26" t="s">
        <v>88</v>
      </c>
      <c r="G6" s="27" t="s">
        <v>87</v>
      </c>
      <c r="H6" s="21"/>
      <c r="I6" s="21"/>
    </row>
    <row r="7" spans="1:9" ht="18" customHeight="1">
      <c r="A7" s="7">
        <v>1</v>
      </c>
      <c r="B7" s="35">
        <v>2</v>
      </c>
      <c r="C7" s="35"/>
      <c r="D7" s="35"/>
      <c r="E7" s="23">
        <v>3</v>
      </c>
      <c r="F7" s="23">
        <v>4</v>
      </c>
      <c r="G7" s="24">
        <v>5</v>
      </c>
      <c r="H7" s="21"/>
      <c r="I7" s="21"/>
    </row>
    <row r="8" spans="1:9" ht="27" customHeight="1">
      <c r="A8" s="8" t="s">
        <v>3</v>
      </c>
      <c r="B8" s="28" t="s">
        <v>4</v>
      </c>
      <c r="C8" s="28"/>
      <c r="D8" s="28"/>
      <c r="E8" s="18">
        <f>SUM(E9:E14)</f>
        <v>50795.3</v>
      </c>
      <c r="F8" s="18">
        <f>SUM(F9:F14)</f>
        <v>48552.8</v>
      </c>
      <c r="G8" s="46">
        <f>F8/E8*100</f>
        <v>95.58522146734049</v>
      </c>
      <c r="H8" s="21"/>
      <c r="I8" s="21"/>
    </row>
    <row r="9" spans="1:9" ht="34.5" customHeight="1">
      <c r="A9" s="9" t="s">
        <v>5</v>
      </c>
      <c r="B9" s="29" t="s">
        <v>62</v>
      </c>
      <c r="C9" s="29"/>
      <c r="D9" s="29"/>
      <c r="E9" s="19">
        <f>1517.1+7.4</f>
        <v>1524.5</v>
      </c>
      <c r="F9" s="47">
        <v>1519.6</v>
      </c>
      <c r="G9" s="48">
        <f aca="true" t="shared" si="0" ref="G9:G43">F9/E9*100</f>
        <v>99.67858314201376</v>
      </c>
      <c r="H9" s="21"/>
      <c r="I9" s="21"/>
    </row>
    <row r="10" spans="1:9" ht="63.75" customHeight="1">
      <c r="A10" s="9" t="s">
        <v>6</v>
      </c>
      <c r="B10" s="29" t="s">
        <v>7</v>
      </c>
      <c r="C10" s="29"/>
      <c r="D10" s="29"/>
      <c r="E10" s="19">
        <v>548.5</v>
      </c>
      <c r="F10" s="47">
        <v>517.3</v>
      </c>
      <c r="G10" s="48">
        <f t="shared" si="0"/>
        <v>94.31175934366453</v>
      </c>
      <c r="H10" s="21"/>
      <c r="I10" s="21"/>
    </row>
    <row r="11" spans="1:9" ht="49.5" customHeight="1">
      <c r="A11" s="9" t="s">
        <v>8</v>
      </c>
      <c r="B11" s="29" t="s">
        <v>63</v>
      </c>
      <c r="C11" s="29" t="s">
        <v>9</v>
      </c>
      <c r="D11" s="29" t="s">
        <v>9</v>
      </c>
      <c r="E11" s="19">
        <v>16772.5</v>
      </c>
      <c r="F11" s="47">
        <v>16181.3</v>
      </c>
      <c r="G11" s="48">
        <f t="shared" si="0"/>
        <v>96.47518259055</v>
      </c>
      <c r="H11" s="21"/>
      <c r="I11" s="21"/>
    </row>
    <row r="12" spans="1:9" ht="48.75" customHeight="1">
      <c r="A12" s="9" t="s">
        <v>43</v>
      </c>
      <c r="B12" s="39" t="s">
        <v>44</v>
      </c>
      <c r="C12" s="40"/>
      <c r="D12" s="41"/>
      <c r="E12" s="19">
        <f>5491.6-7.4</f>
        <v>5484.200000000001</v>
      </c>
      <c r="F12" s="47">
        <v>4979.6</v>
      </c>
      <c r="G12" s="48">
        <f t="shared" si="0"/>
        <v>90.79902264687648</v>
      </c>
      <c r="H12" s="21"/>
      <c r="I12" s="21"/>
    </row>
    <row r="13" spans="1:9" ht="15.75">
      <c r="A13" s="9" t="s">
        <v>56</v>
      </c>
      <c r="B13" s="29" t="s">
        <v>10</v>
      </c>
      <c r="C13" s="29" t="s">
        <v>10</v>
      </c>
      <c r="D13" s="29" t="s">
        <v>10</v>
      </c>
      <c r="E13" s="19">
        <v>0</v>
      </c>
      <c r="F13" s="47">
        <v>0</v>
      </c>
      <c r="G13" s="48">
        <v>0</v>
      </c>
      <c r="H13" s="21"/>
      <c r="I13" s="21"/>
    </row>
    <row r="14" spans="1:9" ht="15.75">
      <c r="A14" s="9" t="s">
        <v>55</v>
      </c>
      <c r="B14" s="29" t="s">
        <v>11</v>
      </c>
      <c r="C14" s="29" t="s">
        <v>11</v>
      </c>
      <c r="D14" s="29" t="s">
        <v>11</v>
      </c>
      <c r="E14" s="19">
        <v>26465.6</v>
      </c>
      <c r="F14" s="48">
        <v>25355</v>
      </c>
      <c r="G14" s="48">
        <f t="shared" si="0"/>
        <v>95.80360921346957</v>
      </c>
      <c r="H14" s="21"/>
      <c r="I14" s="21"/>
    </row>
    <row r="15" spans="1:9" ht="15.75">
      <c r="A15" s="8" t="s">
        <v>12</v>
      </c>
      <c r="B15" s="28" t="s">
        <v>13</v>
      </c>
      <c r="C15" s="28"/>
      <c r="D15" s="28"/>
      <c r="E15" s="18">
        <f>SUM(E16:E17)</f>
        <v>15853.3</v>
      </c>
      <c r="F15" s="18">
        <f>SUM(F16:F17)</f>
        <v>10912.099999999999</v>
      </c>
      <c r="G15" s="46">
        <f t="shared" si="0"/>
        <v>68.83172588672389</v>
      </c>
      <c r="H15" s="21"/>
      <c r="I15" s="21"/>
    </row>
    <row r="16" spans="1:9" ht="15.75">
      <c r="A16" s="9" t="s">
        <v>69</v>
      </c>
      <c r="B16" s="10" t="s">
        <v>80</v>
      </c>
      <c r="C16" s="11"/>
      <c r="D16" s="12"/>
      <c r="E16" s="19">
        <v>15676.5</v>
      </c>
      <c r="F16" s="47">
        <v>10735.3</v>
      </c>
      <c r="G16" s="48">
        <f t="shared" si="0"/>
        <v>68.48020923037667</v>
      </c>
      <c r="H16" s="21"/>
      <c r="I16" s="21"/>
    </row>
    <row r="17" spans="1:9" ht="15.75">
      <c r="A17" s="9" t="s">
        <v>14</v>
      </c>
      <c r="B17" s="29" t="s">
        <v>15</v>
      </c>
      <c r="C17" s="29"/>
      <c r="D17" s="29"/>
      <c r="E17" s="19">
        <v>176.8</v>
      </c>
      <c r="F17" s="47">
        <v>176.8</v>
      </c>
      <c r="G17" s="48">
        <f t="shared" si="0"/>
        <v>100</v>
      </c>
      <c r="H17" s="21"/>
      <c r="I17" s="21"/>
    </row>
    <row r="18" spans="1:9" ht="15.75">
      <c r="A18" s="8" t="s">
        <v>16</v>
      </c>
      <c r="B18" s="28" t="s">
        <v>17</v>
      </c>
      <c r="C18" s="28" t="s">
        <v>18</v>
      </c>
      <c r="D18" s="28" t="s">
        <v>18</v>
      </c>
      <c r="E18" s="18">
        <f>SUM(E19:E20)</f>
        <v>9861.8</v>
      </c>
      <c r="F18" s="18">
        <f>SUM(F19:F20)</f>
        <v>9728.699999999999</v>
      </c>
      <c r="G18" s="46">
        <f t="shared" si="0"/>
        <v>98.65034780668843</v>
      </c>
      <c r="H18" s="21"/>
      <c r="I18" s="21"/>
    </row>
    <row r="19" spans="1:9" ht="15.75">
      <c r="A19" s="9" t="s">
        <v>60</v>
      </c>
      <c r="B19" s="36" t="s">
        <v>61</v>
      </c>
      <c r="C19" s="37"/>
      <c r="D19" s="38"/>
      <c r="E19" s="19">
        <v>195</v>
      </c>
      <c r="F19" s="47">
        <v>155.4</v>
      </c>
      <c r="G19" s="48">
        <f t="shared" si="0"/>
        <v>79.6923076923077</v>
      </c>
      <c r="H19" s="21"/>
      <c r="I19" s="21"/>
    </row>
    <row r="20" spans="1:9" ht="15.75">
      <c r="A20" s="9" t="s">
        <v>19</v>
      </c>
      <c r="B20" s="29" t="s">
        <v>20</v>
      </c>
      <c r="C20" s="29" t="s">
        <v>20</v>
      </c>
      <c r="D20" s="29" t="s">
        <v>20</v>
      </c>
      <c r="E20" s="19">
        <v>9666.8</v>
      </c>
      <c r="F20" s="47">
        <v>9573.3</v>
      </c>
      <c r="G20" s="48">
        <f t="shared" si="0"/>
        <v>99.03277196176604</v>
      </c>
      <c r="H20" s="21"/>
      <c r="I20" s="21"/>
    </row>
    <row r="21" spans="1:9" ht="15.75">
      <c r="A21" s="8" t="s">
        <v>21</v>
      </c>
      <c r="B21" s="28" t="s">
        <v>22</v>
      </c>
      <c r="C21" s="28" t="s">
        <v>23</v>
      </c>
      <c r="D21" s="28" t="s">
        <v>23</v>
      </c>
      <c r="E21" s="18">
        <f>E22+E23+E25+E26+E24</f>
        <v>232130.7</v>
      </c>
      <c r="F21" s="18">
        <f>F22+F23+F25+F26+F24</f>
        <v>206928.59999999995</v>
      </c>
      <c r="G21" s="46">
        <f t="shared" si="0"/>
        <v>89.14314220393939</v>
      </c>
      <c r="H21" s="21"/>
      <c r="I21" s="21"/>
    </row>
    <row r="22" spans="1:9" ht="15.75">
      <c r="A22" s="9" t="s">
        <v>24</v>
      </c>
      <c r="B22" s="29" t="s">
        <v>25</v>
      </c>
      <c r="C22" s="29"/>
      <c r="D22" s="29"/>
      <c r="E22" s="19">
        <v>41071.7</v>
      </c>
      <c r="F22" s="47">
        <v>36698.7</v>
      </c>
      <c r="G22" s="48">
        <f t="shared" si="0"/>
        <v>89.35276601650285</v>
      </c>
      <c r="H22" s="21"/>
      <c r="I22" s="21"/>
    </row>
    <row r="23" spans="1:9" ht="15.75">
      <c r="A23" s="9" t="s">
        <v>26</v>
      </c>
      <c r="B23" s="29" t="s">
        <v>27</v>
      </c>
      <c r="C23" s="29"/>
      <c r="D23" s="29"/>
      <c r="E23" s="19">
        <v>164711.2</v>
      </c>
      <c r="F23" s="47">
        <v>146599.4</v>
      </c>
      <c r="G23" s="48">
        <f t="shared" si="0"/>
        <v>89.00390501678088</v>
      </c>
      <c r="H23" s="21"/>
      <c r="I23" s="21"/>
    </row>
    <row r="24" spans="1:9" ht="15.75">
      <c r="A24" s="9" t="s">
        <v>76</v>
      </c>
      <c r="B24" s="36" t="s">
        <v>77</v>
      </c>
      <c r="C24" s="37"/>
      <c r="D24" s="38"/>
      <c r="E24" s="19">
        <v>10936.8</v>
      </c>
      <c r="F24" s="47">
        <v>10427.8</v>
      </c>
      <c r="G24" s="48">
        <f t="shared" si="0"/>
        <v>95.34598785750859</v>
      </c>
      <c r="H24" s="21"/>
      <c r="I24" s="21"/>
    </row>
    <row r="25" spans="1:9" ht="15.75">
      <c r="A25" s="9" t="s">
        <v>28</v>
      </c>
      <c r="B25" s="29" t="s">
        <v>29</v>
      </c>
      <c r="C25" s="29" t="s">
        <v>29</v>
      </c>
      <c r="D25" s="29" t="s">
        <v>29</v>
      </c>
      <c r="E25" s="19">
        <v>4844.3</v>
      </c>
      <c r="F25" s="47">
        <v>3808.4</v>
      </c>
      <c r="G25" s="48">
        <f t="shared" si="0"/>
        <v>78.61610552608221</v>
      </c>
      <c r="H25" s="21"/>
      <c r="I25" s="21"/>
    </row>
    <row r="26" spans="1:9" ht="15.75">
      <c r="A26" s="9" t="s">
        <v>30</v>
      </c>
      <c r="B26" s="29" t="s">
        <v>31</v>
      </c>
      <c r="C26" s="29"/>
      <c r="D26" s="29"/>
      <c r="E26" s="19">
        <v>10566.7</v>
      </c>
      <c r="F26" s="47">
        <v>9394.3</v>
      </c>
      <c r="G26" s="48">
        <f t="shared" si="0"/>
        <v>88.90476686193418</v>
      </c>
      <c r="H26" s="21"/>
      <c r="I26" s="21"/>
    </row>
    <row r="27" spans="1:9" ht="15.75">
      <c r="A27" s="8" t="s">
        <v>32</v>
      </c>
      <c r="B27" s="28" t="s">
        <v>59</v>
      </c>
      <c r="C27" s="28" t="s">
        <v>33</v>
      </c>
      <c r="D27" s="28" t="s">
        <v>33</v>
      </c>
      <c r="E27" s="18">
        <f>E28+E29</f>
        <v>33320.9</v>
      </c>
      <c r="F27" s="18">
        <f>F28+F29</f>
        <v>32141.699999999997</v>
      </c>
      <c r="G27" s="46">
        <f t="shared" si="0"/>
        <v>96.46107998283358</v>
      </c>
      <c r="H27" s="21"/>
      <c r="I27" s="21"/>
    </row>
    <row r="28" spans="1:9" ht="15.75">
      <c r="A28" s="9" t="s">
        <v>34</v>
      </c>
      <c r="B28" s="29" t="s">
        <v>35</v>
      </c>
      <c r="C28" s="29" t="s">
        <v>35</v>
      </c>
      <c r="D28" s="29" t="s">
        <v>35</v>
      </c>
      <c r="E28" s="19">
        <v>30905.2</v>
      </c>
      <c r="F28" s="47">
        <v>29779.1</v>
      </c>
      <c r="G28" s="48">
        <f t="shared" si="0"/>
        <v>96.3562766136443</v>
      </c>
      <c r="H28" s="21"/>
      <c r="I28" s="21"/>
    </row>
    <row r="29" spans="1:9" ht="15.75">
      <c r="A29" s="9" t="s">
        <v>57</v>
      </c>
      <c r="B29" s="29" t="s">
        <v>64</v>
      </c>
      <c r="C29" s="29"/>
      <c r="D29" s="29"/>
      <c r="E29" s="19">
        <v>2415.7</v>
      </c>
      <c r="F29" s="47">
        <v>2362.6</v>
      </c>
      <c r="G29" s="48">
        <f t="shared" si="0"/>
        <v>97.80187937243863</v>
      </c>
      <c r="H29" s="21"/>
      <c r="I29" s="21"/>
    </row>
    <row r="30" spans="1:9" ht="15.75">
      <c r="A30" s="8" t="s">
        <v>36</v>
      </c>
      <c r="B30" s="28" t="s">
        <v>37</v>
      </c>
      <c r="C30" s="28" t="s">
        <v>38</v>
      </c>
      <c r="D30" s="28" t="s">
        <v>38</v>
      </c>
      <c r="E30" s="18">
        <f>SUM(E31:E34)</f>
        <v>19726.5</v>
      </c>
      <c r="F30" s="18">
        <f>SUM(F31:F34)</f>
        <v>17754.899999999998</v>
      </c>
      <c r="G30" s="46">
        <f t="shared" si="0"/>
        <v>90.0053227891415</v>
      </c>
      <c r="H30" s="21"/>
      <c r="I30" s="21"/>
    </row>
    <row r="31" spans="1:9" ht="15.75">
      <c r="A31" s="9" t="s">
        <v>45</v>
      </c>
      <c r="B31" s="36" t="s">
        <v>46</v>
      </c>
      <c r="C31" s="37"/>
      <c r="D31" s="38"/>
      <c r="E31" s="19">
        <v>388.1</v>
      </c>
      <c r="F31" s="47">
        <v>378.2</v>
      </c>
      <c r="G31" s="48">
        <f t="shared" si="0"/>
        <v>97.44911105385209</v>
      </c>
      <c r="H31" s="21"/>
      <c r="I31" s="21"/>
    </row>
    <row r="32" spans="1:9" ht="15.75">
      <c r="A32" s="9" t="s">
        <v>39</v>
      </c>
      <c r="B32" s="29" t="s">
        <v>40</v>
      </c>
      <c r="C32" s="29"/>
      <c r="D32" s="29"/>
      <c r="E32" s="19">
        <v>11922.2</v>
      </c>
      <c r="F32" s="47">
        <v>10663.8</v>
      </c>
      <c r="G32" s="48">
        <f t="shared" si="0"/>
        <v>89.44490110885573</v>
      </c>
      <c r="H32" s="21"/>
      <c r="I32" s="21"/>
    </row>
    <row r="33" spans="1:9" ht="15.75">
      <c r="A33" s="9" t="s">
        <v>41</v>
      </c>
      <c r="B33" s="29" t="s">
        <v>58</v>
      </c>
      <c r="C33" s="29"/>
      <c r="D33" s="29"/>
      <c r="E33" s="19">
        <v>6621.7</v>
      </c>
      <c r="F33" s="47">
        <v>5933.1</v>
      </c>
      <c r="G33" s="48">
        <f t="shared" si="0"/>
        <v>89.600857785765</v>
      </c>
      <c r="H33" s="21"/>
      <c r="I33" s="21"/>
    </row>
    <row r="34" spans="1:9" ht="15.75">
      <c r="A34" s="9" t="s">
        <v>70</v>
      </c>
      <c r="B34" s="36" t="s">
        <v>71</v>
      </c>
      <c r="C34" s="37"/>
      <c r="D34" s="38"/>
      <c r="E34" s="19">
        <v>794.5</v>
      </c>
      <c r="F34" s="47">
        <v>779.8</v>
      </c>
      <c r="G34" s="48">
        <f t="shared" si="0"/>
        <v>98.14977973568281</v>
      </c>
      <c r="H34" s="21"/>
      <c r="I34" s="21"/>
    </row>
    <row r="35" spans="1:9" ht="15.75">
      <c r="A35" s="8" t="s">
        <v>51</v>
      </c>
      <c r="B35" s="28" t="s">
        <v>53</v>
      </c>
      <c r="C35" s="28"/>
      <c r="D35" s="28"/>
      <c r="E35" s="18">
        <v>22</v>
      </c>
      <c r="F35" s="18">
        <v>22</v>
      </c>
      <c r="G35" s="46">
        <f t="shared" si="0"/>
        <v>100</v>
      </c>
      <c r="H35" s="21"/>
      <c r="I35" s="21"/>
    </row>
    <row r="36" spans="1:9" ht="15.75">
      <c r="A36" s="9" t="s">
        <v>52</v>
      </c>
      <c r="B36" s="36" t="s">
        <v>54</v>
      </c>
      <c r="C36" s="37"/>
      <c r="D36" s="38"/>
      <c r="E36" s="19">
        <v>22</v>
      </c>
      <c r="F36" s="47">
        <v>22</v>
      </c>
      <c r="G36" s="48">
        <f t="shared" si="0"/>
        <v>100</v>
      </c>
      <c r="H36" s="21"/>
      <c r="I36" s="21"/>
    </row>
    <row r="37" spans="1:9" ht="15.75">
      <c r="A37" s="8" t="s">
        <v>47</v>
      </c>
      <c r="B37" s="28" t="s">
        <v>48</v>
      </c>
      <c r="C37" s="28"/>
      <c r="D37" s="28"/>
      <c r="E37" s="18">
        <f>E38</f>
        <v>2209.9</v>
      </c>
      <c r="F37" s="18">
        <f>F38</f>
        <v>1914.2</v>
      </c>
      <c r="G37" s="46">
        <f t="shared" si="0"/>
        <v>86.61930404090683</v>
      </c>
      <c r="H37" s="21"/>
      <c r="I37" s="21"/>
    </row>
    <row r="38" spans="1:9" ht="15.75">
      <c r="A38" s="9" t="s">
        <v>49</v>
      </c>
      <c r="B38" s="36" t="s">
        <v>50</v>
      </c>
      <c r="C38" s="37"/>
      <c r="D38" s="38"/>
      <c r="E38" s="19">
        <f>1811.9+398</f>
        <v>2209.9</v>
      </c>
      <c r="F38" s="47">
        <v>1914.2</v>
      </c>
      <c r="G38" s="48">
        <f t="shared" si="0"/>
        <v>86.61930404090683</v>
      </c>
      <c r="H38" s="21"/>
      <c r="I38" s="21"/>
    </row>
    <row r="39" spans="1:9" ht="15.75">
      <c r="A39" s="8" t="s">
        <v>65</v>
      </c>
      <c r="B39" s="42" t="s">
        <v>68</v>
      </c>
      <c r="C39" s="43"/>
      <c r="D39" s="44"/>
      <c r="E39" s="18">
        <f>E40</f>
        <v>1020.5</v>
      </c>
      <c r="F39" s="18">
        <f>F40</f>
        <v>473</v>
      </c>
      <c r="G39" s="46">
        <f t="shared" si="0"/>
        <v>46.349828515433614</v>
      </c>
      <c r="H39" s="21"/>
      <c r="I39" s="21"/>
    </row>
    <row r="40" spans="1:9" ht="15.75">
      <c r="A40" s="9" t="s">
        <v>67</v>
      </c>
      <c r="B40" s="36" t="s">
        <v>66</v>
      </c>
      <c r="C40" s="37"/>
      <c r="D40" s="38"/>
      <c r="E40" s="19">
        <v>1020.5</v>
      </c>
      <c r="F40" s="47">
        <v>473</v>
      </c>
      <c r="G40" s="48">
        <f t="shared" si="0"/>
        <v>46.349828515433614</v>
      </c>
      <c r="H40" s="21"/>
      <c r="I40" s="21"/>
    </row>
    <row r="41" spans="1:9" ht="15.75">
      <c r="A41" s="8" t="s">
        <v>72</v>
      </c>
      <c r="B41" s="42" t="s">
        <v>73</v>
      </c>
      <c r="C41" s="43"/>
      <c r="D41" s="44"/>
      <c r="E41" s="18">
        <f>E42</f>
        <v>17069.5</v>
      </c>
      <c r="F41" s="18">
        <f>F42</f>
        <v>17001.5</v>
      </c>
      <c r="G41" s="46">
        <f t="shared" si="0"/>
        <v>99.601628635871</v>
      </c>
      <c r="H41" s="21"/>
      <c r="I41" s="21"/>
    </row>
    <row r="42" spans="1:9" ht="15.75">
      <c r="A42" s="9" t="s">
        <v>74</v>
      </c>
      <c r="B42" s="36" t="s">
        <v>75</v>
      </c>
      <c r="C42" s="37"/>
      <c r="D42" s="38"/>
      <c r="E42" s="19">
        <v>17069.5</v>
      </c>
      <c r="F42" s="47">
        <v>17001.5</v>
      </c>
      <c r="G42" s="48">
        <f t="shared" si="0"/>
        <v>99.601628635871</v>
      </c>
      <c r="H42" s="21"/>
      <c r="I42" s="21"/>
    </row>
    <row r="43" spans="1:9" ht="15.75">
      <c r="A43" s="8"/>
      <c r="B43" s="28" t="s">
        <v>42</v>
      </c>
      <c r="C43" s="28" t="s">
        <v>42</v>
      </c>
      <c r="D43" s="28" t="s">
        <v>42</v>
      </c>
      <c r="E43" s="18">
        <f>E8+E15+E18+E21+E27+E30+E35+E37+E39+E41</f>
        <v>382010.4000000001</v>
      </c>
      <c r="F43" s="18">
        <f>F8+F15+F18+F21+F27+F30+F35+F37+F39+F41</f>
        <v>345429.5</v>
      </c>
      <c r="G43" s="46">
        <f t="shared" si="0"/>
        <v>90.42410887242859</v>
      </c>
      <c r="H43" s="21"/>
      <c r="I43" s="21"/>
    </row>
    <row r="44" spans="1:5" ht="15" customHeight="1">
      <c r="A44" s="13"/>
      <c r="B44" s="14"/>
      <c r="C44" s="14"/>
      <c r="D44" s="14"/>
      <c r="E44" s="15"/>
    </row>
    <row r="45" spans="1:5" ht="15.75">
      <c r="A45" s="5" t="s">
        <v>78</v>
      </c>
      <c r="B45" s="5"/>
      <c r="C45" s="5" t="s">
        <v>79</v>
      </c>
      <c r="D45" s="5"/>
      <c r="E45" s="5"/>
    </row>
    <row r="46" spans="3:5" ht="15.75">
      <c r="C46" s="4"/>
      <c r="E46" s="3"/>
    </row>
    <row r="47" spans="1:7" s="20" customFormat="1" ht="12.75">
      <c r="A47" s="20" t="s">
        <v>83</v>
      </c>
      <c r="C47" s="20" t="s">
        <v>84</v>
      </c>
      <c r="F47" s="22"/>
      <c r="G47" s="22"/>
    </row>
  </sheetData>
  <sheetProtection/>
  <mergeCells count="41">
    <mergeCell ref="B11:D11"/>
    <mergeCell ref="B41:D41"/>
    <mergeCell ref="E5:G5"/>
    <mergeCell ref="B36:D36"/>
    <mergeCell ref="B28:D28"/>
    <mergeCell ref="B34:D34"/>
    <mergeCell ref="B33:D33"/>
    <mergeCell ref="B29:D29"/>
    <mergeCell ref="B30:D30"/>
    <mergeCell ref="B32:D32"/>
    <mergeCell ref="B10:D10"/>
    <mergeCell ref="B12:D12"/>
    <mergeCell ref="B13:D13"/>
    <mergeCell ref="B18:D18"/>
    <mergeCell ref="B19:D19"/>
    <mergeCell ref="B24:D24"/>
    <mergeCell ref="B43:D43"/>
    <mergeCell ref="B37:D37"/>
    <mergeCell ref="B38:D38"/>
    <mergeCell ref="B39:D39"/>
    <mergeCell ref="B40:D40"/>
    <mergeCell ref="B42:D42"/>
    <mergeCell ref="B8:D8"/>
    <mergeCell ref="B9:D9"/>
    <mergeCell ref="B22:D22"/>
    <mergeCell ref="B23:D23"/>
    <mergeCell ref="B26:D26"/>
    <mergeCell ref="B27:D27"/>
    <mergeCell ref="B35:D35"/>
    <mergeCell ref="B31:D31"/>
    <mergeCell ref="B25:D25"/>
    <mergeCell ref="B21:D21"/>
    <mergeCell ref="B15:D15"/>
    <mergeCell ref="B20:D20"/>
    <mergeCell ref="B17:D17"/>
    <mergeCell ref="B6:C6"/>
    <mergeCell ref="C2:F2"/>
    <mergeCell ref="A3:E3"/>
    <mergeCell ref="B5:D5"/>
    <mergeCell ref="B7:D7"/>
    <mergeCell ref="B14:D14"/>
  </mergeCells>
  <printOptions/>
  <pageMargins left="0.9055118110236221" right="0.1968503937007874" top="0.15748031496062992" bottom="0.15748031496062992" header="0.15748031496062992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HPI5</cp:lastModifiedBy>
  <cp:lastPrinted>2021-03-25T09:01:10Z</cp:lastPrinted>
  <dcterms:created xsi:type="dcterms:W3CDTF">2011-02-28T06:16:24Z</dcterms:created>
  <dcterms:modified xsi:type="dcterms:W3CDTF">2021-03-26T12:56:11Z</dcterms:modified>
  <cp:category/>
  <cp:version/>
  <cp:contentType/>
  <cp:contentStatus/>
</cp:coreProperties>
</file>