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<sst xmlns="http://schemas.openxmlformats.org/spreadsheetml/2006/main" count="355" uniqueCount="108">
  <si>
    <t>Наименование</t>
  </si>
  <si>
    <t>Целевая статья расходов</t>
  </si>
  <si>
    <t>Ведомство</t>
  </si>
  <si>
    <t>Подраздел</t>
  </si>
  <si>
    <t>07</t>
  </si>
  <si>
    <t>03</t>
  </si>
  <si>
    <t>913</t>
  </si>
  <si>
    <t>902</t>
  </si>
  <si>
    <t>04</t>
  </si>
  <si>
    <t>12</t>
  </si>
  <si>
    <t>912</t>
  </si>
  <si>
    <t>11</t>
  </si>
  <si>
    <t>01</t>
  </si>
  <si>
    <t>09</t>
  </si>
  <si>
    <t>02</t>
  </si>
  <si>
    <t>13</t>
  </si>
  <si>
    <t>08</t>
  </si>
  <si>
    <t>10</t>
  </si>
  <si>
    <t>200</t>
  </si>
  <si>
    <t>Районные муниципальные программы</t>
  </si>
  <si>
    <t>300</t>
  </si>
  <si>
    <t>01 0 00 00000</t>
  </si>
  <si>
    <t>02 0 00 00000</t>
  </si>
  <si>
    <t>05 0 00 00000</t>
  </si>
  <si>
    <t>06 0 00 00000</t>
  </si>
  <si>
    <t>08 0 00 00000</t>
  </si>
  <si>
    <t>17 0 00 00000</t>
  </si>
  <si>
    <t>100</t>
  </si>
  <si>
    <t>22 0 00 00000</t>
  </si>
  <si>
    <t>27 0 00 00000</t>
  </si>
  <si>
    <t>28 0 00 00000</t>
  </si>
  <si>
    <t>01 0 00 L4970</t>
  </si>
  <si>
    <t>"Молодой семье-доступное жилье" на 2020-2022 гг</t>
  </si>
  <si>
    <t>16 0 00 00000</t>
  </si>
  <si>
    <t xml:space="preserve"> </t>
  </si>
  <si>
    <t>Раздел</t>
  </si>
  <si>
    <t>Вид расходов</t>
  </si>
  <si>
    <t>600</t>
  </si>
  <si>
    <t>02 0 00 60020</t>
  </si>
  <si>
    <t>22 0 00 60020</t>
  </si>
  <si>
    <t>27 0 00 60020</t>
  </si>
  <si>
    <t>05 0 Е2 50970</t>
  </si>
  <si>
    <t>29 0 00 00000</t>
  </si>
  <si>
    <t>16 1 03 L5765</t>
  </si>
  <si>
    <t>Сумма, тыс.руб.</t>
  </si>
  <si>
    <t>17 0 00 01017</t>
  </si>
  <si>
    <t>08 0 00 01008</t>
  </si>
  <si>
    <t>06 0 00 01006</t>
  </si>
  <si>
    <t>02 0 00 01002</t>
  </si>
  <si>
    <t>28 0 00 01028</t>
  </si>
  <si>
    <t>22 0 00 01022</t>
  </si>
  <si>
    <t>01 0 00 01001</t>
  </si>
  <si>
    <t>05 0 00 01005</t>
  </si>
  <si>
    <t>27 0 00 01027</t>
  </si>
  <si>
    <t>30 0 00 00000</t>
  </si>
  <si>
    <t>30 0 00 S1960</t>
  </si>
  <si>
    <t>05</t>
  </si>
  <si>
    <t>30 0 00 S1970</t>
  </si>
  <si>
    <t>927</t>
  </si>
  <si>
    <t>14</t>
  </si>
  <si>
    <t>500</t>
  </si>
  <si>
    <t>30 0 01 S1960</t>
  </si>
  <si>
    <t>30 0 01 S1970</t>
  </si>
  <si>
    <t>29 2 01S1890</t>
  </si>
  <si>
    <t>29 2 01S1840</t>
  </si>
  <si>
    <t>29 2 01S1850</t>
  </si>
  <si>
    <t>29 2 01S0980</t>
  </si>
  <si>
    <t>29 1 01S0980</t>
  </si>
  <si>
    <t>05 0 00 S1910</t>
  </si>
  <si>
    <t>29 2 00S1890</t>
  </si>
  <si>
    <t>29 2 00S1840</t>
  </si>
  <si>
    <t>29 2 00S1850</t>
  </si>
  <si>
    <t>29 2 00 S0980</t>
  </si>
  <si>
    <t>29 1 00 S0980</t>
  </si>
  <si>
    <t>05 3 01 S1910</t>
  </si>
  <si>
    <t>30 1 F5 S2040</t>
  </si>
  <si>
    <t>27 0 01 L2990</t>
  </si>
  <si>
    <t>27 0 00 L2990</t>
  </si>
  <si>
    <t>30 0 F5 S2040</t>
  </si>
  <si>
    <t>27 0 01 S2010</t>
  </si>
  <si>
    <t>МП "Укрепление материально-технической базы образовательных учреждений Клетского муниципального района на 2022-2024 годы"</t>
  </si>
  <si>
    <t>31 0 00 00000</t>
  </si>
  <si>
    <t>31 0 00 01031</t>
  </si>
  <si>
    <t>30 2 F5 52430</t>
  </si>
  <si>
    <t>30 1 F5 52430</t>
  </si>
  <si>
    <t>05 0 00 S1860</t>
  </si>
  <si>
    <t>05 0 01S2150</t>
  </si>
  <si>
    <t>05 0 00 S2150</t>
  </si>
  <si>
    <t>29 2 00S0980</t>
  </si>
  <si>
    <t>29 3 00S0980</t>
  </si>
  <si>
    <t>29 3 01S0980</t>
  </si>
  <si>
    <t>27 0 00 S2010</t>
  </si>
  <si>
    <t>30 0 00 01030</t>
  </si>
  <si>
    <t>Глава Клетского муниципального района                                                                               А.Н. Игнатченко</t>
  </si>
  <si>
    <t>Председатель Клетской районной Думы                                                                                  Г.В. Лыгина</t>
  </si>
  <si>
    <t>"Комплексное развитие сельских территорий Клетского муниципального района Волгоградской области"</t>
  </si>
  <si>
    <t>МП " Развитие жилищно-коммунального хозяйства на территории Клетского муниципального района Волгогорадской области на 2021-2024 г.г."</t>
  </si>
  <si>
    <t>МП "Обеспечение защиты прав потребителей в Клетском муниципальном районе Волгоградской области на 2022-2024 годы"</t>
  </si>
  <si>
    <t>Распределение  бюджетных  ассигнований  на  реализацию  муниципальных    программ на 2023 - 2025 годы.</t>
  </si>
  <si>
    <t>"Сохранение казачьей культуры и народных промыслов в Клетском муниципальном районе на 2023-2025 годы"</t>
  </si>
  <si>
    <t>"Развитие физической культуры и спорта в Клетском муниципальном районе на 2020-2023 годы"</t>
  </si>
  <si>
    <t>"Развитие и поддержка малого и среднего предпринимательства в Клетском муниципальном районе  на 2023-2025 годы"</t>
  </si>
  <si>
    <t>"Профилактика правонарушений на территории Клетского муниципального района" на 2022-2024 г</t>
  </si>
  <si>
    <t>"Развитие муниципальной службы в Клетском муниципальном районе на 2023-2025 годы"</t>
  </si>
  <si>
    <t>"Развитие системы профилактики немедицинского потребления наркотиков. алкоголя  и других психоактивных веществ в Клетском муниципальном районе на 2023-20225 годы"</t>
  </si>
  <si>
    <t>"Развитие культуры Клетского муниципального района на 2023-2025 гг."</t>
  </si>
  <si>
    <t>МП "Развитие агропромышленного комплекса  Клетского муниципального района Волгоградской области на 2019-2025 годы"</t>
  </si>
  <si>
    <t>Приложение № 10  к проекту решения Клетской районной Думы  от ...  № /  "О районном бюджете на 2023 год и плановый период 2024-2025 гг."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</si>
</sst>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_р_._-;\-* #,##0.0_р_._-;_-* &quot;-&quot;??_р_._-;_-@_-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"/>
    <numFmt numFmtId="194" formatCode="_-* #,##0.0_р_._-;\-* #,##0.0_р_._-;_-* &quot;-&quot;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2"/>
    </font>
    <font>
      <u val="single"/>
      <sz val="10.6"/>
      <color indexed="12"/>
      <name val="Arial Cyr"/>
      <family val="2"/>
    </font>
    <font>
      <u val="single"/>
      <sz val="10.6"/>
      <color indexed="20"/>
      <name val="Arial Cyr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.6"/>
      <color theme="10"/>
      <name val="Arial Cyr"/>
      <family val="2"/>
    </font>
    <font>
      <u val="single"/>
      <sz val="10.6"/>
      <color theme="11"/>
      <name val="Arial Cyr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1" fontId="20" fillId="24" borderId="12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justify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right" wrapText="1"/>
    </xf>
    <xf numFmtId="1" fontId="23" fillId="24" borderId="11" xfId="0" applyNumberFormat="1" applyFont="1" applyFill="1" applyBorder="1" applyAlignment="1">
      <alignment horizontal="right" wrapText="1"/>
    </xf>
    <xf numFmtId="180" fontId="23" fillId="24" borderId="12" xfId="0" applyNumberFormat="1" applyFont="1" applyFill="1" applyBorder="1" applyAlignment="1">
      <alignment horizontal="right"/>
    </xf>
    <xf numFmtId="1" fontId="20" fillId="24" borderId="10" xfId="0" applyNumberFormat="1" applyFont="1" applyFill="1" applyBorder="1" applyAlignment="1">
      <alignment horizontal="right" wrapText="1"/>
    </xf>
    <xf numFmtId="180" fontId="20" fillId="24" borderId="12" xfId="0" applyNumberFormat="1" applyFont="1" applyFill="1" applyBorder="1" applyAlignment="1">
      <alignment horizontal="right"/>
    </xf>
    <xf numFmtId="49" fontId="20" fillId="24" borderId="10" xfId="0" applyNumberFormat="1" applyFont="1" applyFill="1" applyBorder="1" applyAlignment="1">
      <alignment horizontal="right" wrapText="1"/>
    </xf>
    <xf numFmtId="49" fontId="20" fillId="24" borderId="11" xfId="0" applyNumberFormat="1" applyFont="1" applyFill="1" applyBorder="1" applyAlignment="1">
      <alignment horizontal="right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justify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right" wrapText="1"/>
    </xf>
    <xf numFmtId="0" fontId="20" fillId="24" borderId="11" xfId="0" applyFont="1" applyFill="1" applyBorder="1" applyAlignment="1">
      <alignment horizontal="justify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right" wrapText="1"/>
    </xf>
    <xf numFmtId="49" fontId="20" fillId="24" borderId="0" xfId="0" applyNumberFormat="1" applyFont="1" applyFill="1" applyBorder="1" applyAlignment="1">
      <alignment horizontal="right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right" wrapText="1"/>
    </xf>
    <xf numFmtId="49" fontId="23" fillId="24" borderId="12" xfId="0" applyNumberFormat="1" applyFont="1" applyFill="1" applyBorder="1" applyAlignment="1">
      <alignment horizontal="right" wrapText="1"/>
    </xf>
    <xf numFmtId="49" fontId="23" fillId="24" borderId="14" xfId="0" applyNumberFormat="1" applyFont="1" applyFill="1" applyBorder="1" applyAlignment="1">
      <alignment horizontal="right" wrapText="1"/>
    </xf>
    <xf numFmtId="0" fontId="23" fillId="24" borderId="12" xfId="0" applyFont="1" applyFill="1" applyBorder="1" applyAlignment="1">
      <alignment horizontal="justify" vertical="center" wrapText="1"/>
    </xf>
    <xf numFmtId="0" fontId="20" fillId="24" borderId="12" xfId="0" applyFont="1" applyFill="1" applyBorder="1" applyAlignment="1">
      <alignment horizontal="justify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right" wrapText="1"/>
    </xf>
    <xf numFmtId="49" fontId="20" fillId="24" borderId="16" xfId="0" applyNumberFormat="1" applyFont="1" applyFill="1" applyBorder="1" applyAlignment="1">
      <alignment horizontal="right" wrapText="1"/>
    </xf>
    <xf numFmtId="0" fontId="23" fillId="24" borderId="13" xfId="0" applyFont="1" applyFill="1" applyBorder="1" applyAlignment="1">
      <alignment horizontal="justify" vertical="center" wrapText="1"/>
    </xf>
    <xf numFmtId="49" fontId="20" fillId="24" borderId="17" xfId="0" applyNumberFormat="1" applyFont="1" applyFill="1" applyBorder="1" applyAlignment="1">
      <alignment horizontal="right" wrapText="1"/>
    </xf>
    <xf numFmtId="49" fontId="23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right"/>
    </xf>
    <xf numFmtId="49" fontId="20" fillId="24" borderId="12" xfId="0" applyNumberFormat="1" applyFont="1" applyFill="1" applyBorder="1" applyAlignment="1">
      <alignment horizontal="right"/>
    </xf>
    <xf numFmtId="49" fontId="20" fillId="24" borderId="12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/>
    </xf>
    <xf numFmtId="0" fontId="20" fillId="24" borderId="18" xfId="0" applyFont="1" applyFill="1" applyBorder="1" applyAlignment="1">
      <alignment horizontal="justify" vertical="center" wrapText="1"/>
    </xf>
    <xf numFmtId="0" fontId="21" fillId="24" borderId="0" xfId="0" applyFont="1" applyFill="1" applyBorder="1" applyAlignment="1">
      <alignment/>
    </xf>
    <xf numFmtId="49" fontId="23" fillId="24" borderId="14" xfId="0" applyNumberFormat="1" applyFont="1" applyFill="1" applyBorder="1" applyAlignment="1">
      <alignment horizontal="right"/>
    </xf>
    <xf numFmtId="49" fontId="20" fillId="24" borderId="14" xfId="0" applyNumberFormat="1" applyFont="1" applyFill="1" applyBorder="1" applyAlignment="1">
      <alignment horizontal="right"/>
    </xf>
    <xf numFmtId="0" fontId="20" fillId="24" borderId="14" xfId="0" applyFont="1" applyFill="1" applyBorder="1" applyAlignment="1">
      <alignment vertical="top"/>
    </xf>
    <xf numFmtId="0" fontId="23" fillId="24" borderId="12" xfId="0" applyFont="1" applyFill="1" applyBorder="1" applyAlignment="1">
      <alignment/>
    </xf>
    <xf numFmtId="0" fontId="20" fillId="24" borderId="12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0" fontId="23" fillId="24" borderId="12" xfId="0" applyFont="1" applyFill="1" applyBorder="1" applyAlignment="1">
      <alignment horizontal="justify" vertical="top" wrapText="1"/>
    </xf>
    <xf numFmtId="0" fontId="20" fillId="24" borderId="12" xfId="0" applyFont="1" applyFill="1" applyBorder="1" applyAlignment="1">
      <alignment horizontal="justify" vertical="top" wrapText="1"/>
    </xf>
    <xf numFmtId="180" fontId="20" fillId="25" borderId="12" xfId="0" applyNumberFormat="1" applyFont="1" applyFill="1" applyBorder="1" applyAlignment="1">
      <alignment horizontal="right"/>
    </xf>
    <xf numFmtId="0" fontId="20" fillId="25" borderId="12" xfId="0" applyFont="1" applyFill="1" applyBorder="1" applyAlignment="1">
      <alignment/>
    </xf>
    <xf numFmtId="0" fontId="21" fillId="25" borderId="0" xfId="0" applyFont="1" applyFill="1" applyAlignment="1">
      <alignment/>
    </xf>
    <xf numFmtId="180" fontId="23" fillId="25" borderId="12" xfId="0" applyNumberFormat="1" applyFont="1" applyFill="1" applyBorder="1" applyAlignment="1">
      <alignment horizontal="right"/>
    </xf>
    <xf numFmtId="0" fontId="20" fillId="24" borderId="12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2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wrapText="1"/>
    </xf>
    <xf numFmtId="0" fontId="23" fillId="24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/>
    </xf>
    <xf numFmtId="180" fontId="20" fillId="25" borderId="12" xfId="0" applyNumberFormat="1" applyFont="1" applyFill="1" applyBorder="1" applyAlignment="1">
      <alignment/>
    </xf>
    <xf numFmtId="180" fontId="33" fillId="24" borderId="12" xfId="0" applyNumberFormat="1" applyFont="1" applyFill="1" applyBorder="1" applyAlignment="1">
      <alignment horizontal="right"/>
    </xf>
    <xf numFmtId="180" fontId="33" fillId="25" borderId="12" xfId="0" applyNumberFormat="1" applyFont="1" applyFill="1" applyBorder="1" applyAlignment="1">
      <alignment horizontal="right"/>
    </xf>
    <xf numFmtId="2" fontId="20" fillId="25" borderId="12" xfId="0" applyNumberFormat="1" applyFont="1" applyFill="1" applyBorder="1" applyAlignment="1">
      <alignment horizontal="right"/>
    </xf>
    <xf numFmtId="2" fontId="23" fillId="25" borderId="12" xfId="0" applyNumberFormat="1" applyFont="1" applyFill="1" applyBorder="1" applyAlignment="1">
      <alignment horizontal="right"/>
    </xf>
    <xf numFmtId="0" fontId="23" fillId="24" borderId="19" xfId="0" applyFont="1" applyFill="1" applyBorder="1" applyAlignment="1">
      <alignment horizontal="justify" vertical="center" wrapText="1"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 horizontal="right" vertical="top" wrapText="1"/>
    </xf>
    <xf numFmtId="0" fontId="20" fillId="24" borderId="0" xfId="0" applyFont="1" applyFill="1" applyAlignment="1">
      <alignment horizontal="right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right" vertical="center" wrapText="1"/>
    </xf>
    <xf numFmtId="0" fontId="20" fillId="24" borderId="20" xfId="0" applyFont="1" applyFill="1" applyBorder="1" applyAlignment="1">
      <alignment horizontal="center" vertical="top"/>
    </xf>
    <xf numFmtId="0" fontId="20" fillId="24" borderId="2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2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46.75390625" style="1" customWidth="1"/>
    <col min="2" max="2" width="14.375" style="2" customWidth="1"/>
    <col min="3" max="3" width="5.875" style="1" customWidth="1"/>
    <col min="4" max="4" width="7.375" style="1" customWidth="1"/>
    <col min="5" max="5" width="6.125" style="1" customWidth="1"/>
    <col min="6" max="6" width="7.375" style="1" customWidth="1"/>
    <col min="7" max="7" width="11.25390625" style="1" customWidth="1"/>
    <col min="8" max="8" width="13.125" style="1" customWidth="1"/>
    <col min="9" max="9" width="11.25390625" style="3" customWidth="1"/>
    <col min="10" max="16384" width="9.125" style="3" customWidth="1"/>
  </cols>
  <sheetData>
    <row r="1" spans="5:8" ht="15" customHeight="1">
      <c r="E1" s="78" t="s">
        <v>107</v>
      </c>
      <c r="F1" s="78"/>
      <c r="G1" s="78"/>
      <c r="H1" s="78"/>
    </row>
    <row r="2" spans="1:8" ht="99" customHeight="1">
      <c r="A2" s="4"/>
      <c r="B2" s="5"/>
      <c r="C2" s="4"/>
      <c r="D2" s="4"/>
      <c r="E2" s="78"/>
      <c r="F2" s="78"/>
      <c r="G2" s="78"/>
      <c r="H2" s="78"/>
    </row>
    <row r="3" spans="1:9" s="6" customFormat="1" ht="46.5" customHeight="1">
      <c r="A3" s="77" t="s">
        <v>98</v>
      </c>
      <c r="B3" s="77"/>
      <c r="C3" s="77"/>
      <c r="D3" s="77"/>
      <c r="E3" s="77"/>
      <c r="F3" s="77"/>
      <c r="G3" s="77"/>
      <c r="H3" s="77"/>
      <c r="I3" s="50"/>
    </row>
    <row r="4" spans="1:9" ht="15.75">
      <c r="A4" s="73" t="s">
        <v>0</v>
      </c>
      <c r="B4" s="73" t="s">
        <v>1</v>
      </c>
      <c r="C4" s="73" t="s">
        <v>2</v>
      </c>
      <c r="D4" s="73" t="s">
        <v>35</v>
      </c>
      <c r="E4" s="73" t="s">
        <v>3</v>
      </c>
      <c r="F4" s="75" t="s">
        <v>36</v>
      </c>
      <c r="G4" s="47"/>
      <c r="H4" s="79" t="s">
        <v>44</v>
      </c>
      <c r="I4" s="80"/>
    </row>
    <row r="5" spans="1:13" ht="15.75">
      <c r="A5" s="74"/>
      <c r="B5" s="74"/>
      <c r="C5" s="74"/>
      <c r="D5" s="74"/>
      <c r="E5" s="74"/>
      <c r="F5" s="76"/>
      <c r="G5" s="9">
        <v>2023</v>
      </c>
      <c r="H5" s="9">
        <v>2024</v>
      </c>
      <c r="I5" s="9">
        <v>2025</v>
      </c>
      <c r="K5" s="71"/>
      <c r="L5" s="72"/>
      <c r="M5" s="72"/>
    </row>
    <row r="6" spans="1:9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9">
        <v>7</v>
      </c>
      <c r="H6" s="9">
        <v>8</v>
      </c>
      <c r="I6" s="49">
        <v>9</v>
      </c>
    </row>
    <row r="7" spans="1:9" ht="15.75">
      <c r="A7" s="10" t="s">
        <v>19</v>
      </c>
      <c r="B7" s="11"/>
      <c r="C7" s="12"/>
      <c r="D7" s="12"/>
      <c r="E7" s="12"/>
      <c r="F7" s="13"/>
      <c r="G7" s="68">
        <f>SUM(G9+G12+G17+G31+G33+G40+G43+G48+G58+G60+G74)</f>
        <v>16601.84</v>
      </c>
      <c r="H7" s="14">
        <f>SUM(H9+H12+H17+H31+H33+H38+H40+H43+H48+H58+H60+H74)</f>
        <v>7382</v>
      </c>
      <c r="I7" s="14">
        <f>SUM(I9+I12+I17+I31+I33+I40+I43+I48+I58+I60)</f>
        <v>1065</v>
      </c>
    </row>
    <row r="8" spans="1:9" ht="14.25" customHeight="1">
      <c r="A8" s="10"/>
      <c r="B8" s="11"/>
      <c r="C8" s="15"/>
      <c r="D8" s="15"/>
      <c r="E8" s="12"/>
      <c r="F8" s="13"/>
      <c r="G8" s="16"/>
      <c r="H8" s="42"/>
      <c r="I8" s="42"/>
    </row>
    <row r="9" spans="1:9" ht="31.5" hidden="1">
      <c r="A9" s="10" t="s">
        <v>32</v>
      </c>
      <c r="B9" s="11" t="s">
        <v>21</v>
      </c>
      <c r="C9" s="17"/>
      <c r="D9" s="17"/>
      <c r="E9" s="17"/>
      <c r="F9" s="18"/>
      <c r="G9" s="14">
        <f>G11+G10</f>
        <v>0</v>
      </c>
      <c r="H9" s="14">
        <f>H11+H10</f>
        <v>0</v>
      </c>
      <c r="I9" s="14">
        <f>I11+I10</f>
        <v>0</v>
      </c>
    </row>
    <row r="10" spans="1:9" ht="15.75" hidden="1">
      <c r="A10" s="10"/>
      <c r="B10" s="19" t="s">
        <v>51</v>
      </c>
      <c r="C10" s="17" t="s">
        <v>7</v>
      </c>
      <c r="D10" s="17" t="s">
        <v>17</v>
      </c>
      <c r="E10" s="17" t="s">
        <v>8</v>
      </c>
      <c r="F10" s="18" t="s">
        <v>20</v>
      </c>
      <c r="G10" s="16">
        <v>0</v>
      </c>
      <c r="H10" s="42">
        <v>0</v>
      </c>
      <c r="I10" s="42">
        <v>0</v>
      </c>
    </row>
    <row r="11" spans="1:9" ht="15.75" hidden="1">
      <c r="A11" s="10"/>
      <c r="B11" s="19" t="s">
        <v>31</v>
      </c>
      <c r="C11" s="17" t="s">
        <v>7</v>
      </c>
      <c r="D11" s="17" t="s">
        <v>17</v>
      </c>
      <c r="E11" s="17" t="s">
        <v>8</v>
      </c>
      <c r="F11" s="18" t="s">
        <v>20</v>
      </c>
      <c r="G11" s="16">
        <v>0</v>
      </c>
      <c r="H11" s="42">
        <v>0</v>
      </c>
      <c r="I11" s="42">
        <v>0</v>
      </c>
    </row>
    <row r="12" spans="1:9" ht="47.25" customHeight="1">
      <c r="A12" s="10" t="s">
        <v>99</v>
      </c>
      <c r="B12" s="11" t="s">
        <v>22</v>
      </c>
      <c r="C12" s="17"/>
      <c r="D12" s="17"/>
      <c r="E12" s="17"/>
      <c r="F12" s="18"/>
      <c r="G12" s="14">
        <f>G13+G14+G15+G16</f>
        <v>269</v>
      </c>
      <c r="H12" s="14">
        <f>H13+H14+H15+H16</f>
        <v>303</v>
      </c>
      <c r="I12" s="14">
        <f>I13+I14+I15+I16</f>
        <v>365</v>
      </c>
    </row>
    <row r="13" spans="1:9" ht="15.75">
      <c r="A13" s="10"/>
      <c r="B13" s="19" t="s">
        <v>48</v>
      </c>
      <c r="C13" s="17" t="s">
        <v>10</v>
      </c>
      <c r="D13" s="17" t="s">
        <v>16</v>
      </c>
      <c r="E13" s="17" t="s">
        <v>12</v>
      </c>
      <c r="F13" s="18" t="s">
        <v>18</v>
      </c>
      <c r="G13" s="16">
        <v>96</v>
      </c>
      <c r="H13" s="64">
        <v>104</v>
      </c>
      <c r="I13" s="64">
        <v>110</v>
      </c>
    </row>
    <row r="14" spans="1:9" ht="15.75">
      <c r="A14" s="10"/>
      <c r="B14" s="19" t="s">
        <v>48</v>
      </c>
      <c r="C14" s="17" t="s">
        <v>7</v>
      </c>
      <c r="D14" s="17" t="s">
        <v>4</v>
      </c>
      <c r="E14" s="17" t="s">
        <v>4</v>
      </c>
      <c r="F14" s="18" t="s">
        <v>18</v>
      </c>
      <c r="G14" s="16">
        <v>10</v>
      </c>
      <c r="H14" s="64">
        <v>10</v>
      </c>
      <c r="I14" s="64">
        <v>10</v>
      </c>
    </row>
    <row r="15" spans="1:9" ht="15.75">
      <c r="A15" s="20"/>
      <c r="B15" s="21" t="s">
        <v>48</v>
      </c>
      <c r="C15" s="22" t="s">
        <v>6</v>
      </c>
      <c r="D15" s="17" t="s">
        <v>4</v>
      </c>
      <c r="E15" s="22" t="s">
        <v>13</v>
      </c>
      <c r="F15" s="18" t="s">
        <v>18</v>
      </c>
      <c r="G15" s="16">
        <v>5</v>
      </c>
      <c r="H15" s="64">
        <v>5</v>
      </c>
      <c r="I15" s="64">
        <v>5</v>
      </c>
    </row>
    <row r="16" spans="1:9" ht="15.75">
      <c r="A16" s="23"/>
      <c r="B16" s="24" t="s">
        <v>38</v>
      </c>
      <c r="C16" s="25" t="s">
        <v>10</v>
      </c>
      <c r="D16" s="26" t="s">
        <v>16</v>
      </c>
      <c r="E16" s="25" t="s">
        <v>12</v>
      </c>
      <c r="F16" s="26" t="s">
        <v>37</v>
      </c>
      <c r="G16" s="16">
        <v>158</v>
      </c>
      <c r="H16" s="64">
        <v>184</v>
      </c>
      <c r="I16" s="64">
        <v>240</v>
      </c>
    </row>
    <row r="17" spans="1:9" ht="47.25">
      <c r="A17" s="10" t="s">
        <v>100</v>
      </c>
      <c r="B17" s="27" t="s">
        <v>23</v>
      </c>
      <c r="C17" s="25"/>
      <c r="D17" s="25"/>
      <c r="E17" s="25"/>
      <c r="F17" s="28"/>
      <c r="G17" s="14">
        <f>SUM(G18:G30)</f>
        <v>75</v>
      </c>
      <c r="H17" s="14">
        <f>SUM(H18:H27)</f>
        <v>0</v>
      </c>
      <c r="I17" s="14">
        <f>SUM(I18:I27)</f>
        <v>0</v>
      </c>
    </row>
    <row r="18" spans="1:9" ht="15.75">
      <c r="A18" s="10"/>
      <c r="B18" s="24" t="s">
        <v>52</v>
      </c>
      <c r="C18" s="25" t="s">
        <v>7</v>
      </c>
      <c r="D18" s="25" t="s">
        <v>11</v>
      </c>
      <c r="E18" s="25" t="s">
        <v>12</v>
      </c>
      <c r="F18" s="28" t="s">
        <v>27</v>
      </c>
      <c r="G18" s="16">
        <v>0</v>
      </c>
      <c r="H18" s="64">
        <v>0</v>
      </c>
      <c r="I18" s="64">
        <v>0</v>
      </c>
    </row>
    <row r="19" spans="1:9" ht="15.75">
      <c r="A19" s="10"/>
      <c r="B19" s="24" t="s">
        <v>52</v>
      </c>
      <c r="C19" s="25" t="s">
        <v>7</v>
      </c>
      <c r="D19" s="25" t="s">
        <v>11</v>
      </c>
      <c r="E19" s="25" t="s">
        <v>12</v>
      </c>
      <c r="F19" s="28" t="s">
        <v>18</v>
      </c>
      <c r="G19" s="16">
        <v>0</v>
      </c>
      <c r="H19" s="64">
        <v>0</v>
      </c>
      <c r="I19" s="64">
        <v>0</v>
      </c>
    </row>
    <row r="20" spans="1:9" ht="15.75">
      <c r="A20" s="10"/>
      <c r="B20" s="24" t="s">
        <v>52</v>
      </c>
      <c r="C20" s="25" t="s">
        <v>7</v>
      </c>
      <c r="D20" s="25" t="s">
        <v>11</v>
      </c>
      <c r="E20" s="25" t="s">
        <v>12</v>
      </c>
      <c r="F20" s="28" t="s">
        <v>20</v>
      </c>
      <c r="G20" s="16">
        <v>0</v>
      </c>
      <c r="H20" s="64">
        <v>0</v>
      </c>
      <c r="I20" s="64">
        <v>0</v>
      </c>
    </row>
    <row r="21" spans="1:9" ht="15.75">
      <c r="A21" s="10"/>
      <c r="B21" s="24" t="s">
        <v>87</v>
      </c>
      <c r="C21" s="25" t="s">
        <v>7</v>
      </c>
      <c r="D21" s="25" t="s">
        <v>4</v>
      </c>
      <c r="E21" s="25" t="s">
        <v>4</v>
      </c>
      <c r="F21" s="28" t="s">
        <v>18</v>
      </c>
      <c r="G21" s="16">
        <v>0</v>
      </c>
      <c r="H21" s="64">
        <v>0</v>
      </c>
      <c r="I21" s="64">
        <v>0</v>
      </c>
    </row>
    <row r="22" spans="1:9" ht="14.25" customHeight="1">
      <c r="A22" s="10"/>
      <c r="B22" s="24" t="s">
        <v>86</v>
      </c>
      <c r="C22" s="25" t="s">
        <v>7</v>
      </c>
      <c r="D22" s="25" t="s">
        <v>4</v>
      </c>
      <c r="E22" s="25" t="s">
        <v>4</v>
      </c>
      <c r="F22" s="28" t="s">
        <v>18</v>
      </c>
      <c r="G22" s="16">
        <v>0</v>
      </c>
      <c r="H22" s="64">
        <v>0</v>
      </c>
      <c r="I22" s="64">
        <v>0</v>
      </c>
    </row>
    <row r="23" spans="1:9" ht="15.75" hidden="1">
      <c r="A23" s="10"/>
      <c r="B23" s="24" t="s">
        <v>52</v>
      </c>
      <c r="C23" s="25" t="s">
        <v>6</v>
      </c>
      <c r="D23" s="25" t="s">
        <v>4</v>
      </c>
      <c r="E23" s="25" t="s">
        <v>14</v>
      </c>
      <c r="F23" s="28" t="s">
        <v>18</v>
      </c>
      <c r="G23" s="16">
        <v>0</v>
      </c>
      <c r="H23" s="64">
        <v>0</v>
      </c>
      <c r="I23" s="64">
        <v>0</v>
      </c>
    </row>
    <row r="24" spans="1:9" ht="15.75">
      <c r="A24" s="10"/>
      <c r="B24" s="24" t="s">
        <v>85</v>
      </c>
      <c r="C24" s="25" t="s">
        <v>6</v>
      </c>
      <c r="D24" s="25" t="s">
        <v>4</v>
      </c>
      <c r="E24" s="25" t="s">
        <v>14</v>
      </c>
      <c r="F24" s="28" t="s">
        <v>18</v>
      </c>
      <c r="G24" s="16">
        <v>0</v>
      </c>
      <c r="H24" s="64">
        <v>0</v>
      </c>
      <c r="I24" s="64">
        <v>0</v>
      </c>
    </row>
    <row r="25" spans="1:9" ht="15" customHeight="1">
      <c r="A25" s="10"/>
      <c r="B25" s="24" t="s">
        <v>41</v>
      </c>
      <c r="C25" s="25" t="s">
        <v>6</v>
      </c>
      <c r="D25" s="25" t="s">
        <v>4</v>
      </c>
      <c r="E25" s="25" t="s">
        <v>14</v>
      </c>
      <c r="F25" s="28" t="s">
        <v>18</v>
      </c>
      <c r="G25" s="16">
        <v>75</v>
      </c>
      <c r="H25" s="64">
        <v>0</v>
      </c>
      <c r="I25" s="64">
        <v>0</v>
      </c>
    </row>
    <row r="26" spans="1:9" ht="15.75" hidden="1">
      <c r="A26" s="10"/>
      <c r="B26" s="24" t="s">
        <v>68</v>
      </c>
      <c r="C26" s="25" t="s">
        <v>6</v>
      </c>
      <c r="D26" s="25" t="s">
        <v>4</v>
      </c>
      <c r="E26" s="25" t="s">
        <v>5</v>
      </c>
      <c r="F26" s="28" t="s">
        <v>37</v>
      </c>
      <c r="G26" s="16"/>
      <c r="H26" s="64"/>
      <c r="I26" s="64"/>
    </row>
    <row r="27" spans="1:9" ht="15.75" hidden="1">
      <c r="A27" s="10"/>
      <c r="B27" s="24" t="s">
        <v>74</v>
      </c>
      <c r="C27" s="25" t="s">
        <v>6</v>
      </c>
      <c r="D27" s="25" t="s">
        <v>4</v>
      </c>
      <c r="E27" s="25" t="s">
        <v>5</v>
      </c>
      <c r="F27" s="28" t="s">
        <v>37</v>
      </c>
      <c r="G27" s="16">
        <v>0</v>
      </c>
      <c r="H27" s="64">
        <v>0</v>
      </c>
      <c r="I27" s="64">
        <v>0</v>
      </c>
    </row>
    <row r="28" spans="1:9" ht="15.75">
      <c r="A28" s="10"/>
      <c r="B28" s="24" t="s">
        <v>52</v>
      </c>
      <c r="C28" s="25" t="s">
        <v>6</v>
      </c>
      <c r="D28" s="25" t="s">
        <v>11</v>
      </c>
      <c r="E28" s="25" t="s">
        <v>12</v>
      </c>
      <c r="F28" s="28" t="s">
        <v>27</v>
      </c>
      <c r="G28" s="16">
        <v>0</v>
      </c>
      <c r="H28" s="64">
        <v>0</v>
      </c>
      <c r="I28" s="64">
        <v>0</v>
      </c>
    </row>
    <row r="29" spans="1:9" ht="15.75">
      <c r="A29" s="10"/>
      <c r="B29" s="24" t="s">
        <v>52</v>
      </c>
      <c r="C29" s="25" t="s">
        <v>6</v>
      </c>
      <c r="D29" s="25" t="s">
        <v>11</v>
      </c>
      <c r="E29" s="25" t="s">
        <v>12</v>
      </c>
      <c r="F29" s="28" t="s">
        <v>18</v>
      </c>
      <c r="G29" s="16">
        <v>0</v>
      </c>
      <c r="H29" s="64">
        <v>0</v>
      </c>
      <c r="I29" s="64">
        <v>0</v>
      </c>
    </row>
    <row r="30" spans="1:9" ht="15.75">
      <c r="A30" s="10"/>
      <c r="B30" s="24" t="s">
        <v>52</v>
      </c>
      <c r="C30" s="25" t="s">
        <v>6</v>
      </c>
      <c r="D30" s="25" t="s">
        <v>11</v>
      </c>
      <c r="E30" s="25" t="s">
        <v>12</v>
      </c>
      <c r="F30" s="28" t="s">
        <v>20</v>
      </c>
      <c r="G30" s="16">
        <v>0</v>
      </c>
      <c r="H30" s="64">
        <v>0</v>
      </c>
      <c r="I30" s="64">
        <v>0</v>
      </c>
    </row>
    <row r="31" spans="1:11" ht="51" customHeight="1">
      <c r="A31" s="10" t="s">
        <v>101</v>
      </c>
      <c r="B31" s="27" t="s">
        <v>24</v>
      </c>
      <c r="C31" s="29"/>
      <c r="D31" s="29"/>
      <c r="E31" s="29"/>
      <c r="F31" s="30"/>
      <c r="G31" s="14">
        <f>G32</f>
        <v>45</v>
      </c>
      <c r="H31" s="14">
        <f>H32</f>
        <v>45</v>
      </c>
      <c r="I31" s="14">
        <f>I32</f>
        <v>45</v>
      </c>
      <c r="K31" s="3" t="s">
        <v>34</v>
      </c>
    </row>
    <row r="32" spans="1:9" ht="15.75">
      <c r="A32" s="20"/>
      <c r="B32" s="24" t="s">
        <v>47</v>
      </c>
      <c r="C32" s="25" t="s">
        <v>7</v>
      </c>
      <c r="D32" s="25" t="s">
        <v>8</v>
      </c>
      <c r="E32" s="25" t="s">
        <v>9</v>
      </c>
      <c r="F32" s="28" t="s">
        <v>18</v>
      </c>
      <c r="G32" s="16">
        <v>45</v>
      </c>
      <c r="H32" s="64">
        <v>45</v>
      </c>
      <c r="I32" s="64">
        <v>45</v>
      </c>
    </row>
    <row r="33" spans="1:9" ht="47.25">
      <c r="A33" s="31" t="s">
        <v>102</v>
      </c>
      <c r="B33" s="27" t="s">
        <v>25</v>
      </c>
      <c r="C33" s="25"/>
      <c r="D33" s="25"/>
      <c r="E33" s="25"/>
      <c r="F33" s="28"/>
      <c r="G33" s="14">
        <f>G34+G35+G36+G37</f>
        <v>28</v>
      </c>
      <c r="H33" s="14">
        <f>H34+H35+H36+H37</f>
        <v>30</v>
      </c>
      <c r="I33" s="14">
        <f>I34+I35+I36+I37</f>
        <v>0</v>
      </c>
    </row>
    <row r="34" spans="1:9" ht="15.75">
      <c r="A34" s="32"/>
      <c r="B34" s="24" t="s">
        <v>46</v>
      </c>
      <c r="C34" s="25" t="s">
        <v>6</v>
      </c>
      <c r="D34" s="25" t="s">
        <v>4</v>
      </c>
      <c r="E34" s="25" t="s">
        <v>13</v>
      </c>
      <c r="F34" s="28" t="s">
        <v>18</v>
      </c>
      <c r="G34" s="16">
        <v>18</v>
      </c>
      <c r="H34" s="16">
        <v>19</v>
      </c>
      <c r="I34" s="16">
        <v>0</v>
      </c>
    </row>
    <row r="35" spans="1:9" ht="15.75">
      <c r="A35" s="32"/>
      <c r="B35" s="24" t="s">
        <v>46</v>
      </c>
      <c r="C35" s="25" t="s">
        <v>10</v>
      </c>
      <c r="D35" s="25" t="s">
        <v>16</v>
      </c>
      <c r="E35" s="25" t="s">
        <v>8</v>
      </c>
      <c r="F35" s="28" t="s">
        <v>18</v>
      </c>
      <c r="G35" s="16">
        <v>5</v>
      </c>
      <c r="H35" s="16">
        <v>6</v>
      </c>
      <c r="I35" s="16">
        <v>0</v>
      </c>
    </row>
    <row r="36" spans="1:9" ht="15.75">
      <c r="A36" s="32"/>
      <c r="B36" s="24" t="s">
        <v>46</v>
      </c>
      <c r="C36" s="25" t="s">
        <v>7</v>
      </c>
      <c r="D36" s="25" t="s">
        <v>12</v>
      </c>
      <c r="E36" s="25" t="s">
        <v>15</v>
      </c>
      <c r="F36" s="28" t="s">
        <v>27</v>
      </c>
      <c r="G36" s="16">
        <v>0</v>
      </c>
      <c r="H36" s="16">
        <v>0</v>
      </c>
      <c r="I36" s="16">
        <v>0</v>
      </c>
    </row>
    <row r="37" spans="1:9" ht="15.75">
      <c r="A37" s="32"/>
      <c r="B37" s="24" t="s">
        <v>46</v>
      </c>
      <c r="C37" s="25" t="s">
        <v>7</v>
      </c>
      <c r="D37" s="25" t="s">
        <v>4</v>
      </c>
      <c r="E37" s="25" t="s">
        <v>4</v>
      </c>
      <c r="F37" s="28" t="s">
        <v>18</v>
      </c>
      <c r="G37" s="16">
        <v>5</v>
      </c>
      <c r="H37" s="16">
        <v>5</v>
      </c>
      <c r="I37" s="16">
        <v>0</v>
      </c>
    </row>
    <row r="38" spans="1:9" ht="47.25">
      <c r="A38" s="31" t="s">
        <v>95</v>
      </c>
      <c r="B38" s="24" t="s">
        <v>33</v>
      </c>
      <c r="C38" s="25"/>
      <c r="D38" s="25"/>
      <c r="E38" s="25"/>
      <c r="F38" s="28"/>
      <c r="G38" s="14">
        <f>G39</f>
        <v>5880</v>
      </c>
      <c r="H38" s="48">
        <f>H39</f>
        <v>5880</v>
      </c>
      <c r="I38" s="48">
        <f>I39</f>
        <v>5880</v>
      </c>
    </row>
    <row r="39" spans="1:66" ht="15.75">
      <c r="A39" s="43"/>
      <c r="B39" s="24" t="s">
        <v>43</v>
      </c>
      <c r="C39" s="25" t="s">
        <v>7</v>
      </c>
      <c r="D39" s="25" t="s">
        <v>12</v>
      </c>
      <c r="E39" s="25" t="s">
        <v>15</v>
      </c>
      <c r="F39" s="25" t="s">
        <v>37</v>
      </c>
      <c r="G39" s="16">
        <v>5880</v>
      </c>
      <c r="H39" s="64">
        <v>5880</v>
      </c>
      <c r="I39" s="64">
        <v>5880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</row>
    <row r="40" spans="1:9" ht="45.75" customHeight="1">
      <c r="A40" s="69" t="s">
        <v>103</v>
      </c>
      <c r="B40" s="33" t="s">
        <v>26</v>
      </c>
      <c r="C40" s="34"/>
      <c r="D40" s="34"/>
      <c r="E40" s="34"/>
      <c r="F40" s="35"/>
      <c r="G40" s="14">
        <f>G41+G42</f>
        <v>100</v>
      </c>
      <c r="H40" s="14">
        <f>H41+H42</f>
        <v>100</v>
      </c>
      <c r="I40" s="14">
        <f>I41+I42</f>
        <v>100</v>
      </c>
    </row>
    <row r="41" spans="1:9" ht="15.75">
      <c r="A41" s="10"/>
      <c r="B41" s="19" t="s">
        <v>45</v>
      </c>
      <c r="C41" s="17" t="s">
        <v>7</v>
      </c>
      <c r="D41" s="17" t="s">
        <v>12</v>
      </c>
      <c r="E41" s="17" t="s">
        <v>8</v>
      </c>
      <c r="F41" s="18" t="s">
        <v>27</v>
      </c>
      <c r="G41" s="16">
        <v>30</v>
      </c>
      <c r="H41" s="64">
        <v>30</v>
      </c>
      <c r="I41" s="64">
        <v>30</v>
      </c>
    </row>
    <row r="42" spans="1:9" ht="15.75">
      <c r="A42" s="36"/>
      <c r="B42" s="21" t="s">
        <v>45</v>
      </c>
      <c r="C42" s="22" t="s">
        <v>7</v>
      </c>
      <c r="D42" s="22" t="s">
        <v>12</v>
      </c>
      <c r="E42" s="22" t="s">
        <v>15</v>
      </c>
      <c r="F42" s="37" t="s">
        <v>18</v>
      </c>
      <c r="G42" s="16">
        <v>70</v>
      </c>
      <c r="H42" s="64">
        <v>70</v>
      </c>
      <c r="I42" s="64">
        <v>70</v>
      </c>
    </row>
    <row r="43" spans="1:9" ht="78.75">
      <c r="A43" s="10" t="s">
        <v>104</v>
      </c>
      <c r="B43" s="38" t="s">
        <v>28</v>
      </c>
      <c r="C43" s="39"/>
      <c r="D43" s="39"/>
      <c r="E43" s="39"/>
      <c r="F43" s="45"/>
      <c r="G43" s="14">
        <f>G44+G45+G47+G46</f>
        <v>46</v>
      </c>
      <c r="H43" s="14">
        <f>H44+H45+H46+H47</f>
        <v>48</v>
      </c>
      <c r="I43" s="14">
        <f>I44+I45+I46+I47</f>
        <v>50</v>
      </c>
    </row>
    <row r="44" spans="1:9" ht="15.75">
      <c r="A44" s="10"/>
      <c r="B44" s="41" t="s">
        <v>50</v>
      </c>
      <c r="C44" s="40" t="s">
        <v>7</v>
      </c>
      <c r="D44" s="40" t="s">
        <v>4</v>
      </c>
      <c r="E44" s="40" t="s">
        <v>4</v>
      </c>
      <c r="F44" s="46" t="s">
        <v>18</v>
      </c>
      <c r="G44" s="16">
        <v>8</v>
      </c>
      <c r="H44" s="64">
        <v>9</v>
      </c>
      <c r="I44" s="64">
        <v>10</v>
      </c>
    </row>
    <row r="45" spans="1:9" ht="15.75">
      <c r="A45" s="10"/>
      <c r="B45" s="41" t="s">
        <v>50</v>
      </c>
      <c r="C45" s="40" t="s">
        <v>6</v>
      </c>
      <c r="D45" s="40" t="s">
        <v>4</v>
      </c>
      <c r="E45" s="40" t="s">
        <v>14</v>
      </c>
      <c r="F45" s="46" t="s">
        <v>18</v>
      </c>
      <c r="G45" s="16">
        <f>4+5+10</f>
        <v>19</v>
      </c>
      <c r="H45" s="64">
        <f>4+5+10</f>
        <v>19</v>
      </c>
      <c r="I45" s="64">
        <f>4+5+10</f>
        <v>19</v>
      </c>
    </row>
    <row r="46" spans="1:9" ht="15.75">
      <c r="A46" s="10"/>
      <c r="B46" s="41" t="s">
        <v>39</v>
      </c>
      <c r="C46" s="40" t="s">
        <v>10</v>
      </c>
      <c r="D46" s="40" t="s">
        <v>16</v>
      </c>
      <c r="E46" s="40" t="s">
        <v>12</v>
      </c>
      <c r="F46" s="46" t="s">
        <v>37</v>
      </c>
      <c r="G46" s="16">
        <v>8</v>
      </c>
      <c r="H46" s="64">
        <v>9</v>
      </c>
      <c r="I46" s="64">
        <v>10</v>
      </c>
    </row>
    <row r="47" spans="1:9" ht="15.75">
      <c r="A47" s="10"/>
      <c r="B47" s="41" t="s">
        <v>50</v>
      </c>
      <c r="C47" s="40" t="s">
        <v>6</v>
      </c>
      <c r="D47" s="40" t="s">
        <v>4</v>
      </c>
      <c r="E47" s="40" t="s">
        <v>4</v>
      </c>
      <c r="F47" s="46" t="s">
        <v>18</v>
      </c>
      <c r="G47" s="16">
        <f>6+5</f>
        <v>11</v>
      </c>
      <c r="H47" s="64">
        <f>6+5</f>
        <v>11</v>
      </c>
      <c r="I47" s="64">
        <f>6+5</f>
        <v>11</v>
      </c>
    </row>
    <row r="48" spans="1:9" ht="31.5">
      <c r="A48" s="10" t="s">
        <v>105</v>
      </c>
      <c r="B48" s="38" t="s">
        <v>29</v>
      </c>
      <c r="C48" s="40"/>
      <c r="D48" s="40"/>
      <c r="E48" s="40"/>
      <c r="F48" s="46"/>
      <c r="G48" s="14">
        <f>SUM(G49:G57)</f>
        <v>1463</v>
      </c>
      <c r="H48" s="14">
        <f>H49+H50+H51+H56</f>
        <v>776</v>
      </c>
      <c r="I48" s="14">
        <f>I49+I50+I51+I56</f>
        <v>305</v>
      </c>
    </row>
    <row r="49" spans="1:9" ht="15.75">
      <c r="A49" s="10"/>
      <c r="B49" s="41" t="s">
        <v>53</v>
      </c>
      <c r="C49" s="40" t="s">
        <v>10</v>
      </c>
      <c r="D49" s="40" t="s">
        <v>4</v>
      </c>
      <c r="E49" s="40" t="s">
        <v>5</v>
      </c>
      <c r="F49" s="46" t="s">
        <v>18</v>
      </c>
      <c r="G49" s="16">
        <f>276+50</f>
        <v>326</v>
      </c>
      <c r="H49" s="42">
        <v>490</v>
      </c>
      <c r="I49" s="42">
        <v>0</v>
      </c>
    </row>
    <row r="50" spans="1:9" ht="15.75">
      <c r="A50" s="10"/>
      <c r="B50" s="41" t="s">
        <v>91</v>
      </c>
      <c r="C50" s="40" t="s">
        <v>10</v>
      </c>
      <c r="D50" s="40" t="s">
        <v>16</v>
      </c>
      <c r="E50" s="40" t="s">
        <v>12</v>
      </c>
      <c r="F50" s="46" t="s">
        <v>18</v>
      </c>
      <c r="G50" s="65">
        <v>0</v>
      </c>
      <c r="H50" s="64">
        <v>0</v>
      </c>
      <c r="I50" s="64">
        <v>0</v>
      </c>
    </row>
    <row r="51" spans="1:9" ht="15.75">
      <c r="A51" s="10"/>
      <c r="B51" s="41" t="s">
        <v>53</v>
      </c>
      <c r="C51" s="40" t="s">
        <v>10</v>
      </c>
      <c r="D51" s="40" t="s">
        <v>16</v>
      </c>
      <c r="E51" s="40" t="s">
        <v>12</v>
      </c>
      <c r="F51" s="46" t="s">
        <v>18</v>
      </c>
      <c r="G51" s="65">
        <f>73+50+115+150+130+250</f>
        <v>768</v>
      </c>
      <c r="H51" s="64">
        <v>18</v>
      </c>
      <c r="I51" s="64">
        <v>0</v>
      </c>
    </row>
    <row r="52" spans="1:10" ht="15.75">
      <c r="A52" s="10"/>
      <c r="B52" s="41" t="s">
        <v>79</v>
      </c>
      <c r="C52" s="40" t="s">
        <v>7</v>
      </c>
      <c r="D52" s="40" t="s">
        <v>12</v>
      </c>
      <c r="E52" s="40" t="s">
        <v>15</v>
      </c>
      <c r="F52" s="46" t="s">
        <v>18</v>
      </c>
      <c r="G52" s="66">
        <v>0</v>
      </c>
      <c r="H52" s="54">
        <v>0</v>
      </c>
      <c r="I52" s="54">
        <v>0</v>
      </c>
      <c r="J52" s="55"/>
    </row>
    <row r="53" spans="1:10" ht="15.75">
      <c r="A53" s="10"/>
      <c r="B53" s="41" t="s">
        <v>79</v>
      </c>
      <c r="C53" s="40" t="s">
        <v>10</v>
      </c>
      <c r="D53" s="40" t="s">
        <v>16</v>
      </c>
      <c r="E53" s="40" t="s">
        <v>12</v>
      </c>
      <c r="F53" s="46" t="s">
        <v>18</v>
      </c>
      <c r="G53" s="53">
        <v>0</v>
      </c>
      <c r="H53" s="54">
        <v>0</v>
      </c>
      <c r="I53" s="54">
        <v>0</v>
      </c>
      <c r="J53" s="55"/>
    </row>
    <row r="54" spans="1:10" ht="15.75" hidden="1">
      <c r="A54" s="10"/>
      <c r="B54" s="41" t="s">
        <v>76</v>
      </c>
      <c r="C54" s="40" t="s">
        <v>10</v>
      </c>
      <c r="D54" s="40" t="s">
        <v>16</v>
      </c>
      <c r="E54" s="40" t="s">
        <v>12</v>
      </c>
      <c r="F54" s="46" t="s">
        <v>18</v>
      </c>
      <c r="G54" s="53"/>
      <c r="H54" s="54"/>
      <c r="I54" s="54"/>
      <c r="J54" s="55"/>
    </row>
    <row r="55" spans="1:10" ht="15.75" hidden="1">
      <c r="A55" s="10"/>
      <c r="B55" s="41" t="s">
        <v>77</v>
      </c>
      <c r="C55" s="40" t="s">
        <v>10</v>
      </c>
      <c r="D55" s="40" t="s">
        <v>16</v>
      </c>
      <c r="E55" s="40" t="s">
        <v>12</v>
      </c>
      <c r="F55" s="46" t="s">
        <v>18</v>
      </c>
      <c r="G55" s="53"/>
      <c r="H55" s="54"/>
      <c r="I55" s="54"/>
      <c r="J55" s="55"/>
    </row>
    <row r="56" spans="1:10" ht="15.75">
      <c r="A56" s="10"/>
      <c r="B56" s="41" t="s">
        <v>40</v>
      </c>
      <c r="C56" s="40" t="s">
        <v>10</v>
      </c>
      <c r="D56" s="40" t="s">
        <v>16</v>
      </c>
      <c r="E56" s="40" t="s">
        <v>12</v>
      </c>
      <c r="F56" s="46" t="s">
        <v>37</v>
      </c>
      <c r="G56" s="53">
        <f>30+10+8+140+10+5+10+5+6+15+10+17+17+9+7+10+7+6+10+11+11+9+6</f>
        <v>369</v>
      </c>
      <c r="H56" s="64">
        <f>30+5+10+13+10+13+7+8+16+12+20+20+12+9+11+10+7+12+13+12+11+7</f>
        <v>268</v>
      </c>
      <c r="I56" s="64">
        <f>30+12+15+10+16+10+10+17+15+22+22+15+13+12+13+9+15+15+13+12+9</f>
        <v>305</v>
      </c>
      <c r="J56" s="55"/>
    </row>
    <row r="57" spans="1:10" ht="15.75">
      <c r="A57" s="10"/>
      <c r="B57" s="41" t="s">
        <v>91</v>
      </c>
      <c r="C57" s="40" t="s">
        <v>7</v>
      </c>
      <c r="D57" s="40" t="s">
        <v>12</v>
      </c>
      <c r="E57" s="40" t="s">
        <v>15</v>
      </c>
      <c r="F57" s="46" t="s">
        <v>18</v>
      </c>
      <c r="G57" s="66">
        <v>0</v>
      </c>
      <c r="H57" s="54">
        <v>0</v>
      </c>
      <c r="I57" s="54">
        <v>0</v>
      </c>
      <c r="J57" s="55"/>
    </row>
    <row r="58" spans="1:10" ht="63">
      <c r="A58" s="10" t="s">
        <v>106</v>
      </c>
      <c r="B58" s="38" t="s">
        <v>30</v>
      </c>
      <c r="C58" s="40"/>
      <c r="D58" s="40"/>
      <c r="E58" s="40"/>
      <c r="F58" s="46"/>
      <c r="G58" s="56">
        <v>200</v>
      </c>
      <c r="H58" s="56">
        <v>200</v>
      </c>
      <c r="I58" s="56">
        <f>I59</f>
        <v>200</v>
      </c>
      <c r="J58" s="55"/>
    </row>
    <row r="59" spans="1:10" ht="15.75">
      <c r="A59" s="10"/>
      <c r="B59" s="41" t="s">
        <v>49</v>
      </c>
      <c r="C59" s="40" t="s">
        <v>7</v>
      </c>
      <c r="D59" s="40" t="s">
        <v>12</v>
      </c>
      <c r="E59" s="40" t="s">
        <v>15</v>
      </c>
      <c r="F59" s="46" t="s">
        <v>18</v>
      </c>
      <c r="G59" s="53">
        <v>200</v>
      </c>
      <c r="H59" s="64">
        <v>200</v>
      </c>
      <c r="I59" s="64">
        <v>200</v>
      </c>
      <c r="J59" s="55"/>
    </row>
    <row r="60" spans="1:10" ht="63">
      <c r="A60" s="36" t="s">
        <v>80</v>
      </c>
      <c r="B60" s="38" t="s">
        <v>42</v>
      </c>
      <c r="C60" s="39"/>
      <c r="D60" s="39"/>
      <c r="E60" s="39"/>
      <c r="F60" s="45"/>
      <c r="G60" s="68">
        <f>SUM(G61:G73)</f>
        <v>12715.84</v>
      </c>
      <c r="H60" s="56">
        <f>SUM(H61:H73)</f>
        <v>0</v>
      </c>
      <c r="I60" s="56">
        <f>SUM(I61:I73)</f>
        <v>0</v>
      </c>
      <c r="J60" s="55"/>
    </row>
    <row r="61" spans="1:10" ht="15.75">
      <c r="A61" s="31"/>
      <c r="B61" s="41" t="s">
        <v>64</v>
      </c>
      <c r="C61" s="40" t="s">
        <v>6</v>
      </c>
      <c r="D61" s="40" t="s">
        <v>4</v>
      </c>
      <c r="E61" s="40" t="s">
        <v>14</v>
      </c>
      <c r="F61" s="46" t="s">
        <v>18</v>
      </c>
      <c r="G61" s="53">
        <v>0</v>
      </c>
      <c r="H61" s="64">
        <v>0</v>
      </c>
      <c r="I61" s="64">
        <v>0</v>
      </c>
      <c r="J61" s="55"/>
    </row>
    <row r="62" spans="1:10" ht="15.75">
      <c r="A62" s="31"/>
      <c r="B62" s="41" t="s">
        <v>66</v>
      </c>
      <c r="C62" s="40" t="s">
        <v>6</v>
      </c>
      <c r="D62" s="40" t="s">
        <v>4</v>
      </c>
      <c r="E62" s="40" t="s">
        <v>14</v>
      </c>
      <c r="F62" s="46" t="s">
        <v>18</v>
      </c>
      <c r="G62" s="53">
        <v>0</v>
      </c>
      <c r="H62" s="64">
        <v>0</v>
      </c>
      <c r="I62" s="64">
        <v>0</v>
      </c>
      <c r="J62" s="55"/>
    </row>
    <row r="63" spans="1:10" ht="15.75">
      <c r="A63" s="31"/>
      <c r="B63" s="41" t="s">
        <v>88</v>
      </c>
      <c r="C63" s="40" t="s">
        <v>6</v>
      </c>
      <c r="D63" s="40" t="s">
        <v>4</v>
      </c>
      <c r="E63" s="40" t="s">
        <v>14</v>
      </c>
      <c r="F63" s="46" t="s">
        <v>18</v>
      </c>
      <c r="G63" s="53">
        <v>5400</v>
      </c>
      <c r="H63" s="64">
        <v>0</v>
      </c>
      <c r="I63" s="64">
        <v>0</v>
      </c>
      <c r="J63" s="55"/>
    </row>
    <row r="64" spans="1:10" ht="15.75">
      <c r="A64" s="31"/>
      <c r="B64" s="41" t="s">
        <v>89</v>
      </c>
      <c r="C64" s="40" t="s">
        <v>6</v>
      </c>
      <c r="D64" s="40" t="s">
        <v>4</v>
      </c>
      <c r="E64" s="40" t="s">
        <v>5</v>
      </c>
      <c r="F64" s="46" t="s">
        <v>37</v>
      </c>
      <c r="G64" s="53">
        <v>0</v>
      </c>
      <c r="H64" s="64">
        <v>0</v>
      </c>
      <c r="I64" s="64">
        <v>0</v>
      </c>
      <c r="J64" s="55"/>
    </row>
    <row r="65" spans="1:10" ht="15.75">
      <c r="A65" s="31"/>
      <c r="B65" s="41" t="s">
        <v>90</v>
      </c>
      <c r="C65" s="40" t="s">
        <v>6</v>
      </c>
      <c r="D65" s="40" t="s">
        <v>4</v>
      </c>
      <c r="E65" s="40" t="s">
        <v>5</v>
      </c>
      <c r="F65" s="46" t="s">
        <v>37</v>
      </c>
      <c r="G65" s="53">
        <v>0</v>
      </c>
      <c r="H65" s="64">
        <v>0</v>
      </c>
      <c r="I65" s="64">
        <v>0</v>
      </c>
      <c r="J65" s="55"/>
    </row>
    <row r="66" spans="1:10" ht="15.75">
      <c r="A66" s="31"/>
      <c r="B66" s="41" t="s">
        <v>63</v>
      </c>
      <c r="C66" s="40" t="s">
        <v>6</v>
      </c>
      <c r="D66" s="40" t="s">
        <v>4</v>
      </c>
      <c r="E66" s="40" t="s">
        <v>14</v>
      </c>
      <c r="F66" s="46" t="s">
        <v>18</v>
      </c>
      <c r="G66" s="67">
        <v>52.64</v>
      </c>
      <c r="H66" s="64">
        <v>0</v>
      </c>
      <c r="I66" s="64">
        <v>0</v>
      </c>
      <c r="J66" s="55"/>
    </row>
    <row r="67" spans="1:10" ht="15.75">
      <c r="A67" s="31"/>
      <c r="B67" s="41" t="s">
        <v>65</v>
      </c>
      <c r="C67" s="40" t="s">
        <v>6</v>
      </c>
      <c r="D67" s="40" t="s">
        <v>4</v>
      </c>
      <c r="E67" s="40" t="s">
        <v>14</v>
      </c>
      <c r="F67" s="46" t="s">
        <v>18</v>
      </c>
      <c r="G67" s="53">
        <v>263.2</v>
      </c>
      <c r="H67" s="64">
        <v>0</v>
      </c>
      <c r="I67" s="64">
        <v>0</v>
      </c>
      <c r="J67" s="55"/>
    </row>
    <row r="68" spans="1:10" ht="10.5" customHeight="1" hidden="1">
      <c r="A68" s="31"/>
      <c r="B68" s="41" t="s">
        <v>73</v>
      </c>
      <c r="C68" s="40" t="s">
        <v>6</v>
      </c>
      <c r="D68" s="40" t="s">
        <v>4</v>
      </c>
      <c r="E68" s="40" t="s">
        <v>12</v>
      </c>
      <c r="F68" s="46" t="s">
        <v>18</v>
      </c>
      <c r="G68" s="53"/>
      <c r="H68" s="64"/>
      <c r="I68" s="64"/>
      <c r="J68" s="55"/>
    </row>
    <row r="69" spans="1:10" ht="15.75" hidden="1">
      <c r="A69" s="31"/>
      <c r="B69" s="41" t="s">
        <v>67</v>
      </c>
      <c r="C69" s="40" t="s">
        <v>6</v>
      </c>
      <c r="D69" s="40" t="s">
        <v>4</v>
      </c>
      <c r="E69" s="40" t="s">
        <v>12</v>
      </c>
      <c r="F69" s="46" t="s">
        <v>18</v>
      </c>
      <c r="G69" s="53"/>
      <c r="H69" s="64"/>
      <c r="I69" s="64"/>
      <c r="J69" s="55"/>
    </row>
    <row r="70" spans="1:10" ht="15.75" hidden="1">
      <c r="A70" s="31"/>
      <c r="B70" s="41" t="s">
        <v>72</v>
      </c>
      <c r="C70" s="40" t="s">
        <v>6</v>
      </c>
      <c r="D70" s="40" t="s">
        <v>4</v>
      </c>
      <c r="E70" s="40" t="s">
        <v>14</v>
      </c>
      <c r="F70" s="46" t="s">
        <v>18</v>
      </c>
      <c r="G70" s="53"/>
      <c r="H70" s="64"/>
      <c r="I70" s="64"/>
      <c r="J70" s="55"/>
    </row>
    <row r="71" spans="1:10" ht="15.75">
      <c r="A71" s="31"/>
      <c r="B71" s="41" t="s">
        <v>71</v>
      </c>
      <c r="C71" s="40" t="s">
        <v>6</v>
      </c>
      <c r="D71" s="40" t="s">
        <v>4</v>
      </c>
      <c r="E71" s="40" t="s">
        <v>14</v>
      </c>
      <c r="F71" s="46" t="s">
        <v>18</v>
      </c>
      <c r="G71" s="53">
        <v>1000</v>
      </c>
      <c r="H71" s="64">
        <v>0</v>
      </c>
      <c r="I71" s="64">
        <v>0</v>
      </c>
      <c r="J71" s="55"/>
    </row>
    <row r="72" spans="1:10" ht="15.75">
      <c r="A72" s="31"/>
      <c r="B72" s="41" t="s">
        <v>70</v>
      </c>
      <c r="C72" s="40" t="s">
        <v>6</v>
      </c>
      <c r="D72" s="40" t="s">
        <v>4</v>
      </c>
      <c r="E72" s="40" t="s">
        <v>14</v>
      </c>
      <c r="F72" s="46" t="s">
        <v>18</v>
      </c>
      <c r="G72" s="53">
        <v>5000</v>
      </c>
      <c r="H72" s="64">
        <v>0</v>
      </c>
      <c r="I72" s="64">
        <v>0</v>
      </c>
      <c r="J72" s="55"/>
    </row>
    <row r="73" spans="1:10" ht="14.25" customHeight="1">
      <c r="A73" s="31"/>
      <c r="B73" s="41" t="s">
        <v>69</v>
      </c>
      <c r="C73" s="40" t="s">
        <v>6</v>
      </c>
      <c r="D73" s="40" t="s">
        <v>4</v>
      </c>
      <c r="E73" s="40" t="s">
        <v>14</v>
      </c>
      <c r="F73" s="46" t="s">
        <v>18</v>
      </c>
      <c r="G73" s="53">
        <v>1000</v>
      </c>
      <c r="H73" s="64">
        <v>0</v>
      </c>
      <c r="I73" s="64">
        <v>0</v>
      </c>
      <c r="J73" s="55"/>
    </row>
    <row r="74" spans="1:10" ht="70.5" customHeight="1">
      <c r="A74" s="51" t="s">
        <v>96</v>
      </c>
      <c r="B74" s="38" t="s">
        <v>54</v>
      </c>
      <c r="C74" s="39"/>
      <c r="D74" s="39"/>
      <c r="E74" s="39"/>
      <c r="F74" s="39"/>
      <c r="G74" s="56">
        <f>SUM(G75:G83)</f>
        <v>1660</v>
      </c>
      <c r="H74" s="56">
        <f>SUM(H75:H82)</f>
        <v>0</v>
      </c>
      <c r="I74" s="56">
        <f>SUM(I75:I82)</f>
        <v>0</v>
      </c>
      <c r="J74" s="55"/>
    </row>
    <row r="75" spans="1:10" ht="18.75" customHeight="1" hidden="1">
      <c r="A75" s="52"/>
      <c r="B75" s="41" t="s">
        <v>55</v>
      </c>
      <c r="C75" s="40" t="s">
        <v>7</v>
      </c>
      <c r="D75" s="40" t="s">
        <v>56</v>
      </c>
      <c r="E75" s="40" t="s">
        <v>14</v>
      </c>
      <c r="F75" s="40" t="s">
        <v>18</v>
      </c>
      <c r="G75" s="53"/>
      <c r="H75" s="53"/>
      <c r="I75" s="53"/>
      <c r="J75" s="55"/>
    </row>
    <row r="76" spans="1:10" ht="15.75" customHeight="1" hidden="1">
      <c r="A76" s="52"/>
      <c r="B76" s="41" t="s">
        <v>57</v>
      </c>
      <c r="C76" s="40" t="s">
        <v>58</v>
      </c>
      <c r="D76" s="40" t="s">
        <v>59</v>
      </c>
      <c r="E76" s="40" t="s">
        <v>5</v>
      </c>
      <c r="F76" s="40" t="s">
        <v>60</v>
      </c>
      <c r="G76" s="53">
        <v>0</v>
      </c>
      <c r="H76" s="53"/>
      <c r="I76" s="53"/>
      <c r="J76" s="55"/>
    </row>
    <row r="77" spans="1:10" ht="18.75" customHeight="1" hidden="1">
      <c r="A77" s="31"/>
      <c r="B77" s="41" t="s">
        <v>61</v>
      </c>
      <c r="C77" s="40" t="s">
        <v>7</v>
      </c>
      <c r="D77" s="40" t="s">
        <v>56</v>
      </c>
      <c r="E77" s="40" t="s">
        <v>14</v>
      </c>
      <c r="F77" s="40" t="s">
        <v>18</v>
      </c>
      <c r="G77" s="53">
        <v>0</v>
      </c>
      <c r="H77" s="54">
        <v>0</v>
      </c>
      <c r="I77" s="54">
        <v>0</v>
      </c>
      <c r="J77" s="55"/>
    </row>
    <row r="78" spans="1:10" ht="21" customHeight="1" hidden="1">
      <c r="A78" s="31"/>
      <c r="B78" s="41" t="s">
        <v>62</v>
      </c>
      <c r="C78" s="40" t="s">
        <v>58</v>
      </c>
      <c r="D78" s="40" t="s">
        <v>59</v>
      </c>
      <c r="E78" s="40" t="s">
        <v>5</v>
      </c>
      <c r="F78" s="40" t="s">
        <v>60</v>
      </c>
      <c r="G78" s="53"/>
      <c r="H78" s="54"/>
      <c r="I78" s="54"/>
      <c r="J78" s="55"/>
    </row>
    <row r="79" spans="1:10" ht="15.75" customHeight="1">
      <c r="A79" s="31"/>
      <c r="B79" s="41" t="s">
        <v>78</v>
      </c>
      <c r="C79" s="40" t="s">
        <v>7</v>
      </c>
      <c r="D79" s="40" t="s">
        <v>56</v>
      </c>
      <c r="E79" s="40" t="s">
        <v>14</v>
      </c>
      <c r="F79" s="40" t="s">
        <v>18</v>
      </c>
      <c r="G79" s="53">
        <v>0</v>
      </c>
      <c r="H79" s="64">
        <v>0</v>
      </c>
      <c r="I79" s="64">
        <v>0</v>
      </c>
      <c r="J79" s="55"/>
    </row>
    <row r="80" spans="1:10" ht="15.75" customHeight="1">
      <c r="A80" s="31"/>
      <c r="B80" s="41" t="s">
        <v>75</v>
      </c>
      <c r="C80" s="40" t="s">
        <v>7</v>
      </c>
      <c r="D80" s="40" t="s">
        <v>56</v>
      </c>
      <c r="E80" s="40" t="s">
        <v>14</v>
      </c>
      <c r="F80" s="40" t="s">
        <v>18</v>
      </c>
      <c r="G80" s="53">
        <v>0</v>
      </c>
      <c r="H80" s="64">
        <v>0</v>
      </c>
      <c r="I80" s="64">
        <v>0</v>
      </c>
      <c r="J80" s="55"/>
    </row>
    <row r="81" spans="1:10" ht="15.75" customHeight="1">
      <c r="A81" s="31"/>
      <c r="B81" s="41" t="s">
        <v>83</v>
      </c>
      <c r="C81" s="40" t="s">
        <v>7</v>
      </c>
      <c r="D81" s="40" t="s">
        <v>56</v>
      </c>
      <c r="E81" s="40" t="s">
        <v>14</v>
      </c>
      <c r="F81" s="40" t="s">
        <v>18</v>
      </c>
      <c r="G81" s="53">
        <v>0</v>
      </c>
      <c r="H81" s="64">
        <v>0</v>
      </c>
      <c r="I81" s="64">
        <v>0</v>
      </c>
      <c r="J81" s="55"/>
    </row>
    <row r="82" spans="1:10" ht="15.75" customHeight="1">
      <c r="A82" s="31"/>
      <c r="B82" s="41" t="s">
        <v>84</v>
      </c>
      <c r="C82" s="40" t="s">
        <v>7</v>
      </c>
      <c r="D82" s="40" t="s">
        <v>56</v>
      </c>
      <c r="E82" s="40" t="s">
        <v>14</v>
      </c>
      <c r="F82" s="40" t="s">
        <v>18</v>
      </c>
      <c r="G82" s="53">
        <v>0</v>
      </c>
      <c r="H82" s="64">
        <v>0</v>
      </c>
      <c r="I82" s="64">
        <v>0</v>
      </c>
      <c r="J82" s="55"/>
    </row>
    <row r="83" spans="1:10" ht="15.75" customHeight="1">
      <c r="A83" s="31"/>
      <c r="B83" s="41" t="s">
        <v>92</v>
      </c>
      <c r="C83" s="40" t="s">
        <v>7</v>
      </c>
      <c r="D83" s="40" t="s">
        <v>56</v>
      </c>
      <c r="E83" s="40" t="s">
        <v>14</v>
      </c>
      <c r="F83" s="40" t="s">
        <v>18</v>
      </c>
      <c r="G83" s="53">
        <v>1660</v>
      </c>
      <c r="H83" s="64">
        <v>0</v>
      </c>
      <c r="I83" s="64">
        <v>0</v>
      </c>
      <c r="J83" s="55"/>
    </row>
    <row r="84" spans="1:9" ht="63">
      <c r="A84" s="61" t="s">
        <v>97</v>
      </c>
      <c r="B84" s="62" t="s">
        <v>81</v>
      </c>
      <c r="C84" s="42"/>
      <c r="D84" s="42"/>
      <c r="E84" s="42"/>
      <c r="F84" s="42"/>
      <c r="G84" s="48">
        <f>G749</f>
        <v>0</v>
      </c>
      <c r="H84" s="48">
        <f>H85</f>
        <v>0</v>
      </c>
      <c r="I84" s="48">
        <f>I85</f>
        <v>0</v>
      </c>
    </row>
    <row r="85" spans="1:9" ht="15.75">
      <c r="A85" s="42"/>
      <c r="B85" s="57" t="s">
        <v>82</v>
      </c>
      <c r="C85" s="42">
        <v>902</v>
      </c>
      <c r="D85" s="42"/>
      <c r="E85" s="42"/>
      <c r="F85" s="42"/>
      <c r="G85" s="63"/>
      <c r="H85" s="63"/>
      <c r="I85" s="63"/>
    </row>
    <row r="86" spans="1:9" ht="14.25" customHeight="1">
      <c r="A86" s="42"/>
      <c r="B86" s="57"/>
      <c r="C86" s="42"/>
      <c r="D86" s="42"/>
      <c r="E86" s="42"/>
      <c r="F86" s="42"/>
      <c r="G86" s="42"/>
      <c r="H86" s="42"/>
      <c r="I86" s="58"/>
    </row>
    <row r="87" spans="1:9" ht="15" hidden="1">
      <c r="A87" s="59"/>
      <c r="B87" s="60"/>
      <c r="C87" s="59"/>
      <c r="D87" s="59"/>
      <c r="E87" s="59"/>
      <c r="F87" s="59"/>
      <c r="G87" s="59"/>
      <c r="H87" s="59"/>
      <c r="I87" s="58"/>
    </row>
    <row r="90" spans="1:9" ht="15.75">
      <c r="A90" s="70" t="s">
        <v>94</v>
      </c>
      <c r="B90" s="70"/>
      <c r="C90" s="70"/>
      <c r="D90" s="70"/>
      <c r="E90" s="70"/>
      <c r="F90" s="70"/>
      <c r="G90" s="70"/>
      <c r="H90" s="70"/>
      <c r="I90" s="70"/>
    </row>
    <row r="92" spans="1:9" ht="15.75">
      <c r="A92" s="70" t="s">
        <v>93</v>
      </c>
      <c r="B92" s="70"/>
      <c r="C92" s="70"/>
      <c r="D92" s="70"/>
      <c r="E92" s="70"/>
      <c r="F92" s="70"/>
      <c r="G92" s="70"/>
      <c r="H92" s="70"/>
      <c r="I92" s="70"/>
    </row>
  </sheetData>
  <sheetProtection/>
  <mergeCells count="12">
    <mergeCell ref="E1:H2"/>
    <mergeCell ref="A4:A5"/>
    <mergeCell ref="B4:B5"/>
    <mergeCell ref="C4:C5"/>
    <mergeCell ref="D4:D5"/>
    <mergeCell ref="H4:I4"/>
    <mergeCell ref="A90:I90"/>
    <mergeCell ref="A92:I92"/>
    <mergeCell ref="K5:M5"/>
    <mergeCell ref="E4:E5"/>
    <mergeCell ref="F4:F5"/>
    <mergeCell ref="A3:H3"/>
  </mergeCells>
  <printOptions/>
  <pageMargins left="0.7086614173228347" right="0.1968503937007874" top="0.7480314960629921" bottom="0.7480314960629921" header="0.31496062992125984" footer="0.31496062992125984"/>
  <pageSetup fitToHeight="4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Кузнецова</cp:lastModifiedBy>
  <cp:lastPrinted>2022-06-08T12:31:55Z</cp:lastPrinted>
  <dcterms:created xsi:type="dcterms:W3CDTF">2010-11-11T08:39:11Z</dcterms:created>
  <dcterms:modified xsi:type="dcterms:W3CDTF">2022-11-03T07:13:59Z</dcterms:modified>
  <cp:category/>
  <cp:version/>
  <cp:contentType/>
  <cp:contentStatus/>
</cp:coreProperties>
</file>